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L:\Chess\AA_Season2016_17\AA_Season2016_17\Master\"/>
    </mc:Choice>
  </mc:AlternateContent>
  <bookViews>
    <workbookView xWindow="0" yWindow="0" windowWidth="21600" windowHeight="9510"/>
  </bookViews>
  <sheets>
    <sheet name="B'th" sheetId="1" r:id="rId1"/>
    <sheet name="High" sheetId="2" r:id="rId2"/>
    <sheet name="NewM" sheetId="3" r:id="rId3"/>
    <sheet name="Ple" sheetId="4" r:id="rId4"/>
    <sheet name="Purb" sheetId="5" r:id="rId5"/>
    <sheet name="Ring" sheetId="7" r:id="rId6"/>
    <sheet name="South" sheetId="6" r:id="rId7"/>
    <sheet name="Wimb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7" l="1"/>
  <c r="X16" i="7"/>
  <c r="X15" i="7"/>
  <c r="W15" i="7"/>
  <c r="W16" i="7"/>
  <c r="W17" i="7"/>
  <c r="V17" i="7"/>
  <c r="V16" i="7"/>
  <c r="AA5" i="8" l="1"/>
  <c r="AA6" i="8"/>
  <c r="AA7" i="8"/>
  <c r="AA8" i="8"/>
  <c r="AA9" i="8"/>
  <c r="AA10" i="8"/>
  <c r="AA11" i="8"/>
  <c r="AA12" i="8"/>
  <c r="AA14" i="8"/>
  <c r="AA15" i="8"/>
  <c r="AA16" i="8"/>
  <c r="AA17" i="8"/>
  <c r="AA18" i="8"/>
  <c r="AA19" i="8"/>
  <c r="AA20" i="8"/>
  <c r="AA21" i="8"/>
  <c r="AA25" i="8"/>
  <c r="AA26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" i="8"/>
  <c r="AE5" i="6"/>
  <c r="AE6" i="6"/>
  <c r="AE7" i="6"/>
  <c r="AE8" i="6"/>
  <c r="AE9" i="6"/>
  <c r="AE10" i="6"/>
  <c r="AE11" i="6"/>
  <c r="AE12" i="6"/>
  <c r="AE13" i="6"/>
  <c r="AE15" i="6"/>
  <c r="AE16" i="6"/>
  <c r="AE17" i="6"/>
  <c r="AE18" i="6"/>
  <c r="AE20" i="6"/>
  <c r="AE28" i="6"/>
  <c r="AE29" i="6"/>
  <c r="AE4" i="6"/>
  <c r="X12" i="7"/>
  <c r="X13" i="7"/>
  <c r="X14" i="7"/>
  <c r="U6" i="5"/>
  <c r="U7" i="5"/>
  <c r="U8" i="5"/>
  <c r="U9" i="5"/>
  <c r="U10" i="5"/>
  <c r="U11" i="5"/>
  <c r="U12" i="5"/>
  <c r="U13" i="5"/>
  <c r="U14" i="5"/>
  <c r="U15" i="5"/>
  <c r="U16" i="5"/>
  <c r="U17" i="5"/>
  <c r="U5" i="5"/>
  <c r="AB6" i="4"/>
  <c r="AB7" i="4"/>
  <c r="AB8" i="4"/>
  <c r="AB9" i="4"/>
  <c r="AB10" i="4"/>
  <c r="AB14" i="4"/>
  <c r="AB16" i="4"/>
  <c r="AB17" i="4"/>
  <c r="AB18" i="4"/>
  <c r="AB20" i="4"/>
  <c r="AB21" i="4"/>
  <c r="AB25" i="4"/>
  <c r="AB26" i="4"/>
  <c r="AB27" i="4"/>
  <c r="AB28" i="4"/>
  <c r="AB29" i="4"/>
  <c r="AB32" i="4"/>
  <c r="AB35" i="4"/>
  <c r="AB37" i="4"/>
  <c r="AB38" i="4"/>
  <c r="AB39" i="4"/>
  <c r="AB40" i="4"/>
  <c r="AB41" i="4"/>
  <c r="AB42" i="4"/>
  <c r="AB43" i="4"/>
  <c r="AB44" i="4"/>
  <c r="AB5" i="4"/>
  <c r="V10" i="3"/>
  <c r="V11" i="3"/>
  <c r="V12" i="3"/>
  <c r="V13" i="3"/>
  <c r="V14" i="3"/>
  <c r="V15" i="3"/>
  <c r="V16" i="3"/>
  <c r="V17" i="3"/>
  <c r="V18" i="3"/>
  <c r="V6" i="3"/>
  <c r="V7" i="3"/>
  <c r="V8" i="3"/>
  <c r="V5" i="3"/>
  <c r="W5" i="2"/>
  <c r="W6" i="2"/>
  <c r="W7" i="2"/>
  <c r="W9" i="2"/>
  <c r="W10" i="2"/>
  <c r="W11" i="2"/>
  <c r="W12" i="2"/>
  <c r="W14" i="2"/>
  <c r="W17" i="2"/>
  <c r="W18" i="2"/>
  <c r="W20" i="2"/>
  <c r="W4" i="2"/>
  <c r="U7" i="1"/>
  <c r="U8" i="1"/>
  <c r="U11" i="1"/>
  <c r="U12" i="1"/>
  <c r="U17" i="1"/>
  <c r="U4" i="1"/>
  <c r="Z5" i="8" l="1"/>
  <c r="Z6" i="8"/>
  <c r="Z7" i="8"/>
  <c r="Z8" i="8"/>
  <c r="Z9" i="8"/>
  <c r="Z10" i="8"/>
  <c r="Z11" i="8"/>
  <c r="Z12" i="8"/>
  <c r="Z14" i="8"/>
  <c r="Z15" i="8"/>
  <c r="Z16" i="8"/>
  <c r="Z17" i="8"/>
  <c r="Z18" i="8"/>
  <c r="Z19" i="8"/>
  <c r="Z20" i="8"/>
  <c r="Z21" i="8"/>
  <c r="Z23" i="8"/>
  <c r="Z24" i="8"/>
  <c r="Z25" i="8"/>
  <c r="Z26" i="8"/>
  <c r="Z27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" i="8"/>
  <c r="Y5" i="8"/>
  <c r="Y6" i="8"/>
  <c r="Y7" i="8"/>
  <c r="Y8" i="8"/>
  <c r="Y9" i="8"/>
  <c r="Y10" i="8"/>
  <c r="Y11" i="8"/>
  <c r="Y12" i="8"/>
  <c r="Y14" i="8"/>
  <c r="Y15" i="8"/>
  <c r="Y16" i="8"/>
  <c r="Y17" i="8"/>
  <c r="Y18" i="8"/>
  <c r="Y19" i="8"/>
  <c r="Y20" i="8"/>
  <c r="Y21" i="8"/>
  <c r="Y23" i="8"/>
  <c r="Y24" i="8"/>
  <c r="Y25" i="8"/>
  <c r="Y26" i="8"/>
  <c r="Y27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" i="8"/>
  <c r="X5" i="8"/>
  <c r="X6" i="8"/>
  <c r="X7" i="8"/>
  <c r="X8" i="8"/>
  <c r="X9" i="8"/>
  <c r="X10" i="8"/>
  <c r="X11" i="8"/>
  <c r="X12" i="8"/>
  <c r="X14" i="8"/>
  <c r="X15" i="8"/>
  <c r="X16" i="8"/>
  <c r="X17" i="8"/>
  <c r="X18" i="8"/>
  <c r="X19" i="8"/>
  <c r="X20" i="8"/>
  <c r="X21" i="8"/>
  <c r="X23" i="8"/>
  <c r="X24" i="8"/>
  <c r="X25" i="8"/>
  <c r="X26" i="8"/>
  <c r="X27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" i="8"/>
  <c r="W5" i="8"/>
  <c r="W6" i="8"/>
  <c r="W7" i="8"/>
  <c r="W8" i="8"/>
  <c r="W9" i="8"/>
  <c r="W10" i="8"/>
  <c r="W11" i="8"/>
  <c r="W12" i="8"/>
  <c r="W14" i="8"/>
  <c r="W15" i="8"/>
  <c r="W16" i="8"/>
  <c r="W17" i="8"/>
  <c r="W18" i="8"/>
  <c r="W19" i="8"/>
  <c r="W20" i="8"/>
  <c r="W21" i="8"/>
  <c r="W23" i="8"/>
  <c r="W24" i="8"/>
  <c r="W25" i="8"/>
  <c r="W26" i="8"/>
  <c r="W27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" i="8"/>
  <c r="V5" i="8"/>
  <c r="V6" i="8"/>
  <c r="V7" i="8"/>
  <c r="V8" i="8"/>
  <c r="V9" i="8"/>
  <c r="V10" i="8"/>
  <c r="V11" i="8"/>
  <c r="V12" i="8"/>
  <c r="V14" i="8"/>
  <c r="V15" i="8"/>
  <c r="V16" i="8"/>
  <c r="V17" i="8"/>
  <c r="V18" i="8"/>
  <c r="V19" i="8"/>
  <c r="V20" i="8"/>
  <c r="V21" i="8"/>
  <c r="V23" i="8"/>
  <c r="V24" i="8"/>
  <c r="V25" i="8"/>
  <c r="V26" i="8"/>
  <c r="V27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" i="8"/>
  <c r="U5" i="8"/>
  <c r="U6" i="8"/>
  <c r="U7" i="8"/>
  <c r="U8" i="8"/>
  <c r="U9" i="8"/>
  <c r="U10" i="8"/>
  <c r="U11" i="8"/>
  <c r="U12" i="8"/>
  <c r="U14" i="8"/>
  <c r="U15" i="8"/>
  <c r="U16" i="8"/>
  <c r="U17" i="8"/>
  <c r="U18" i="8"/>
  <c r="U19" i="8"/>
  <c r="U20" i="8"/>
  <c r="U21" i="8"/>
  <c r="U23" i="8"/>
  <c r="U24" i="8"/>
  <c r="U25" i="8"/>
  <c r="U26" i="8"/>
  <c r="U27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" i="8"/>
  <c r="AD5" i="6"/>
  <c r="AD6" i="6"/>
  <c r="AD7" i="6"/>
  <c r="AD8" i="6"/>
  <c r="AD9" i="6"/>
  <c r="AD10" i="6"/>
  <c r="AD11" i="6"/>
  <c r="AD12" i="6"/>
  <c r="AD13" i="6"/>
  <c r="AD15" i="6"/>
  <c r="AD16" i="6"/>
  <c r="AD17" i="6"/>
  <c r="AD18" i="6"/>
  <c r="AD20" i="6"/>
  <c r="AD21" i="6"/>
  <c r="AD22" i="6"/>
  <c r="AD23" i="6"/>
  <c r="AD24" i="6"/>
  <c r="AD25" i="6"/>
  <c r="AD26" i="6"/>
  <c r="AD27" i="6"/>
  <c r="AD28" i="6"/>
  <c r="AD29" i="6"/>
  <c r="AD30" i="6"/>
  <c r="AD4" i="6"/>
  <c r="AC5" i="6"/>
  <c r="AC6" i="6"/>
  <c r="AC7" i="6"/>
  <c r="AC8" i="6"/>
  <c r="AC9" i="6"/>
  <c r="AC10" i="6"/>
  <c r="AC11" i="6"/>
  <c r="AC12" i="6"/>
  <c r="AC13" i="6"/>
  <c r="AC15" i="6"/>
  <c r="AC16" i="6"/>
  <c r="AC17" i="6"/>
  <c r="AC18" i="6"/>
  <c r="AC20" i="6"/>
  <c r="AC21" i="6"/>
  <c r="AC22" i="6"/>
  <c r="AC23" i="6"/>
  <c r="AC24" i="6"/>
  <c r="AC25" i="6"/>
  <c r="AC26" i="6"/>
  <c r="AC27" i="6"/>
  <c r="AC28" i="6"/>
  <c r="AC29" i="6"/>
  <c r="AC30" i="6"/>
  <c r="AC4" i="6"/>
  <c r="AB5" i="6"/>
  <c r="AB6" i="6"/>
  <c r="AB7" i="6"/>
  <c r="AB8" i="6"/>
  <c r="AB9" i="6"/>
  <c r="AB10" i="6"/>
  <c r="AB11" i="6"/>
  <c r="AB12" i="6"/>
  <c r="AB13" i="6"/>
  <c r="AB15" i="6"/>
  <c r="AB16" i="6"/>
  <c r="AB17" i="6"/>
  <c r="AB18" i="6"/>
  <c r="AB20" i="6"/>
  <c r="AB21" i="6"/>
  <c r="AB22" i="6"/>
  <c r="AB23" i="6"/>
  <c r="AB24" i="6"/>
  <c r="AB25" i="6"/>
  <c r="AB26" i="6"/>
  <c r="AB27" i="6"/>
  <c r="AB28" i="6"/>
  <c r="AB29" i="6"/>
  <c r="AB30" i="6"/>
  <c r="AB4" i="6"/>
  <c r="AA5" i="6"/>
  <c r="AA6" i="6"/>
  <c r="AA7" i="6"/>
  <c r="AA8" i="6"/>
  <c r="AA9" i="6"/>
  <c r="AA10" i="6"/>
  <c r="AA11" i="6"/>
  <c r="AA12" i="6"/>
  <c r="AA13" i="6"/>
  <c r="AA15" i="6"/>
  <c r="AA16" i="6"/>
  <c r="AA17" i="6"/>
  <c r="AA18" i="6"/>
  <c r="AA20" i="6"/>
  <c r="AA21" i="6"/>
  <c r="AA22" i="6"/>
  <c r="AA23" i="6"/>
  <c r="AA24" i="6"/>
  <c r="AA25" i="6"/>
  <c r="AA26" i="6"/>
  <c r="AA27" i="6"/>
  <c r="AA28" i="6"/>
  <c r="AA29" i="6"/>
  <c r="AA30" i="6"/>
  <c r="AA4" i="6"/>
  <c r="AA23" i="8" l="1"/>
  <c r="AA29" i="8"/>
  <c r="AA24" i="8"/>
  <c r="AA27" i="8"/>
  <c r="Z5" i="6"/>
  <c r="Z6" i="6"/>
  <c r="Z7" i="6"/>
  <c r="Z8" i="6"/>
  <c r="Z9" i="6"/>
  <c r="Z10" i="6"/>
  <c r="Z11" i="6"/>
  <c r="Z12" i="6"/>
  <c r="Z13" i="6"/>
  <c r="Z15" i="6"/>
  <c r="Z16" i="6"/>
  <c r="Z17" i="6"/>
  <c r="Z18" i="6"/>
  <c r="Z20" i="6"/>
  <c r="Z21" i="6"/>
  <c r="AE21" i="6" s="1"/>
  <c r="Z22" i="6"/>
  <c r="AE22" i="6" s="1"/>
  <c r="Z23" i="6"/>
  <c r="AE23" i="6" s="1"/>
  <c r="Z24" i="6"/>
  <c r="AE24" i="6" s="1"/>
  <c r="Z25" i="6"/>
  <c r="AE25" i="6" s="1"/>
  <c r="Z26" i="6"/>
  <c r="AE26" i="6" s="1"/>
  <c r="Z27" i="6"/>
  <c r="AE27" i="6" s="1"/>
  <c r="Z28" i="6"/>
  <c r="Z29" i="6"/>
  <c r="Z30" i="6"/>
  <c r="AE30" i="6" s="1"/>
  <c r="Z4" i="6"/>
  <c r="W5" i="7"/>
  <c r="W6" i="7"/>
  <c r="W7" i="7"/>
  <c r="W9" i="7"/>
  <c r="W10" i="7"/>
  <c r="W11" i="7"/>
  <c r="W12" i="7"/>
  <c r="W13" i="7"/>
  <c r="W14" i="7"/>
  <c r="W4" i="7"/>
  <c r="V5" i="7"/>
  <c r="V6" i="7"/>
  <c r="V7" i="7"/>
  <c r="V9" i="7"/>
  <c r="X9" i="7" s="1"/>
  <c r="V10" i="7"/>
  <c r="X10" i="7" s="1"/>
  <c r="V11" i="7"/>
  <c r="X11" i="7" s="1"/>
  <c r="V12" i="7"/>
  <c r="V13" i="7"/>
  <c r="V14" i="7"/>
  <c r="V15" i="7"/>
  <c r="V4" i="7"/>
  <c r="T6" i="5"/>
  <c r="T7" i="5"/>
  <c r="T8" i="5"/>
  <c r="T9" i="5"/>
  <c r="T10" i="5"/>
  <c r="T11" i="5"/>
  <c r="T12" i="5"/>
  <c r="T13" i="5"/>
  <c r="T14" i="5"/>
  <c r="T15" i="5"/>
  <c r="T16" i="5"/>
  <c r="T17" i="5"/>
  <c r="T5" i="5"/>
  <c r="AA6" i="4"/>
  <c r="AA7" i="4"/>
  <c r="AA8" i="4"/>
  <c r="AA9" i="4"/>
  <c r="AA10" i="4"/>
  <c r="AA12" i="4"/>
  <c r="AA13" i="4"/>
  <c r="AA14" i="4"/>
  <c r="AA15" i="4"/>
  <c r="AA16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5" i="4"/>
  <c r="Z6" i="4"/>
  <c r="Z7" i="4"/>
  <c r="Z8" i="4"/>
  <c r="Z9" i="4"/>
  <c r="Z10" i="4"/>
  <c r="Z12" i="4"/>
  <c r="Z13" i="4"/>
  <c r="Z14" i="4"/>
  <c r="Z15" i="4"/>
  <c r="Z16" i="4"/>
  <c r="Z18" i="4"/>
  <c r="Z19" i="4"/>
  <c r="Z20" i="4"/>
  <c r="Z21" i="4"/>
  <c r="Z22" i="4"/>
  <c r="Z23" i="4"/>
  <c r="Z24" i="4"/>
  <c r="Z25" i="4"/>
  <c r="Z26" i="4"/>
  <c r="Z27" i="4"/>
  <c r="Z28" i="4"/>
  <c r="Z29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5" i="4"/>
  <c r="Y6" i="4"/>
  <c r="Y7" i="4"/>
  <c r="Y8" i="4"/>
  <c r="Y9" i="4"/>
  <c r="Y10" i="4"/>
  <c r="Y12" i="4"/>
  <c r="Y13" i="4"/>
  <c r="Y14" i="4"/>
  <c r="Y15" i="4"/>
  <c r="Y16" i="4"/>
  <c r="Y18" i="4"/>
  <c r="Y19" i="4"/>
  <c r="Y20" i="4"/>
  <c r="Y21" i="4"/>
  <c r="Y22" i="4"/>
  <c r="Y23" i="4"/>
  <c r="Y24" i="4"/>
  <c r="Y25" i="4"/>
  <c r="Y26" i="4"/>
  <c r="Y27" i="4"/>
  <c r="Y28" i="4"/>
  <c r="Y29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5" i="4"/>
  <c r="X6" i="4"/>
  <c r="X7" i="4"/>
  <c r="X8" i="4"/>
  <c r="X9" i="4"/>
  <c r="X10" i="4"/>
  <c r="X12" i="4"/>
  <c r="X13" i="4"/>
  <c r="X14" i="4"/>
  <c r="X15" i="4"/>
  <c r="X16" i="4"/>
  <c r="X18" i="4"/>
  <c r="X19" i="4"/>
  <c r="X20" i="4"/>
  <c r="X21" i="4"/>
  <c r="X22" i="4"/>
  <c r="X23" i="4"/>
  <c r="X24" i="4"/>
  <c r="X25" i="4"/>
  <c r="X26" i="4"/>
  <c r="X27" i="4"/>
  <c r="X28" i="4"/>
  <c r="X29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5" i="4"/>
  <c r="W6" i="4"/>
  <c r="W7" i="4"/>
  <c r="W8" i="4"/>
  <c r="W9" i="4"/>
  <c r="W10" i="4"/>
  <c r="W12" i="4"/>
  <c r="W13" i="4"/>
  <c r="W14" i="4"/>
  <c r="W15" i="4"/>
  <c r="W16" i="4"/>
  <c r="W18" i="4"/>
  <c r="W19" i="4"/>
  <c r="W20" i="4"/>
  <c r="W21" i="4"/>
  <c r="W22" i="4"/>
  <c r="W23" i="4"/>
  <c r="W24" i="4"/>
  <c r="W25" i="4"/>
  <c r="W26" i="4"/>
  <c r="W27" i="4"/>
  <c r="W28" i="4"/>
  <c r="W29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V6" i="4"/>
  <c r="V7" i="4"/>
  <c r="V8" i="4"/>
  <c r="V9" i="4"/>
  <c r="V10" i="4"/>
  <c r="V12" i="4"/>
  <c r="AB12" i="4" s="1"/>
  <c r="V13" i="4"/>
  <c r="V14" i="4"/>
  <c r="V15" i="4"/>
  <c r="V16" i="4"/>
  <c r="V18" i="4"/>
  <c r="V19" i="4"/>
  <c r="V20" i="4"/>
  <c r="V21" i="4"/>
  <c r="V22" i="4"/>
  <c r="V23" i="4"/>
  <c r="AB23" i="4" s="1"/>
  <c r="V24" i="4"/>
  <c r="AB24" i="4" s="1"/>
  <c r="V25" i="4"/>
  <c r="V26" i="4"/>
  <c r="V27" i="4"/>
  <c r="V28" i="4"/>
  <c r="V29" i="4"/>
  <c r="V31" i="4"/>
  <c r="V32" i="4"/>
  <c r="V33" i="4"/>
  <c r="AB33" i="4" s="1"/>
  <c r="V34" i="4"/>
  <c r="AB34" i="4" s="1"/>
  <c r="V35" i="4"/>
  <c r="V36" i="4"/>
  <c r="V37" i="4"/>
  <c r="V38" i="4"/>
  <c r="V39" i="4"/>
  <c r="V40" i="4"/>
  <c r="V41" i="4"/>
  <c r="V42" i="4"/>
  <c r="V43" i="4"/>
  <c r="V44" i="4"/>
  <c r="V45" i="4"/>
  <c r="V46" i="4"/>
  <c r="AB46" i="4" s="1"/>
  <c r="V5" i="4"/>
  <c r="W5" i="4"/>
  <c r="AB15" i="4" l="1"/>
  <c r="AB13" i="4"/>
  <c r="AB31" i="4"/>
  <c r="AB36" i="4"/>
  <c r="AB22" i="4"/>
  <c r="AB19" i="4"/>
  <c r="AB45" i="4"/>
  <c r="U5" i="3"/>
  <c r="T5" i="3"/>
  <c r="U6" i="3"/>
  <c r="U7" i="3"/>
  <c r="U8" i="3"/>
  <c r="U10" i="3"/>
  <c r="U11" i="3"/>
  <c r="U12" i="3"/>
  <c r="U13" i="3"/>
  <c r="U14" i="3"/>
  <c r="U15" i="3"/>
  <c r="U16" i="3"/>
  <c r="U17" i="3"/>
  <c r="U18" i="3"/>
  <c r="T6" i="3"/>
  <c r="T7" i="3"/>
  <c r="T8" i="3"/>
  <c r="T10" i="3"/>
  <c r="T11" i="3"/>
  <c r="T12" i="3"/>
  <c r="T13" i="3"/>
  <c r="T14" i="3"/>
  <c r="T15" i="3"/>
  <c r="T16" i="3"/>
  <c r="T17" i="3"/>
  <c r="T18" i="3"/>
  <c r="V5" i="2"/>
  <c r="V6" i="2"/>
  <c r="V7" i="2"/>
  <c r="V9" i="2"/>
  <c r="V10" i="2"/>
  <c r="V11" i="2"/>
  <c r="V12" i="2"/>
  <c r="V14" i="2"/>
  <c r="V15" i="2"/>
  <c r="V16" i="2"/>
  <c r="V17" i="2"/>
  <c r="V18" i="2"/>
  <c r="V19" i="2"/>
  <c r="V20" i="2"/>
  <c r="V21" i="2"/>
  <c r="U5" i="2"/>
  <c r="U6" i="2"/>
  <c r="U7" i="2"/>
  <c r="U9" i="2"/>
  <c r="U10" i="2"/>
  <c r="U11" i="2"/>
  <c r="U12" i="2"/>
  <c r="U14" i="2"/>
  <c r="U15" i="2"/>
  <c r="U16" i="2"/>
  <c r="U17" i="2"/>
  <c r="U18" i="2"/>
  <c r="U19" i="2"/>
  <c r="U20" i="2"/>
  <c r="U21" i="2"/>
  <c r="V4" i="2"/>
  <c r="U4" i="2"/>
  <c r="T5" i="2"/>
  <c r="T6" i="2"/>
  <c r="T7" i="2"/>
  <c r="T9" i="2"/>
  <c r="T10" i="2"/>
  <c r="T11" i="2"/>
  <c r="T12" i="2"/>
  <c r="T14" i="2"/>
  <c r="T15" i="2"/>
  <c r="W15" i="2" s="1"/>
  <c r="T16" i="2"/>
  <c r="W16" i="2" s="1"/>
  <c r="T17" i="2"/>
  <c r="T18" i="2"/>
  <c r="T19" i="2"/>
  <c r="W19" i="2" s="1"/>
  <c r="T20" i="2"/>
  <c r="T21" i="2"/>
  <c r="W21" i="2" s="1"/>
  <c r="T4" i="2"/>
  <c r="T5" i="1" l="1"/>
  <c r="T6" i="1"/>
  <c r="T7" i="1"/>
  <c r="T8" i="1"/>
  <c r="T10" i="1"/>
  <c r="T11" i="1"/>
  <c r="T12" i="1"/>
  <c r="T13" i="1"/>
  <c r="T14" i="1"/>
  <c r="T15" i="1"/>
  <c r="T16" i="1"/>
  <c r="T17" i="1"/>
  <c r="T18" i="1"/>
  <c r="T4" i="1"/>
  <c r="S6" i="1"/>
  <c r="U6" i="1" s="1"/>
  <c r="S7" i="1"/>
  <c r="S8" i="1"/>
  <c r="S10" i="1"/>
  <c r="U10" i="1" s="1"/>
  <c r="S11" i="1"/>
  <c r="S12" i="1"/>
  <c r="S13" i="1"/>
  <c r="S14" i="1"/>
  <c r="U14" i="1" s="1"/>
  <c r="S15" i="1"/>
  <c r="S16" i="1"/>
  <c r="U16" i="1" s="1"/>
  <c r="S17" i="1"/>
  <c r="S18" i="1"/>
  <c r="U18" i="1" s="1"/>
  <c r="S5" i="1"/>
  <c r="U5" i="1" s="1"/>
  <c r="S4" i="1"/>
  <c r="U15" i="1" l="1"/>
  <c r="U13" i="1"/>
</calcChain>
</file>

<file path=xl/sharedStrings.xml><?xml version="1.0" encoding="utf-8"?>
<sst xmlns="http://schemas.openxmlformats.org/spreadsheetml/2006/main" count="1685" uniqueCount="227">
  <si>
    <t>Bournemouth 2016/17</t>
  </si>
  <si>
    <t xml:space="preserve">Player </t>
  </si>
  <si>
    <t>Grade</t>
  </si>
  <si>
    <t>Squad</t>
  </si>
  <si>
    <t>New Milton 2016/17</t>
  </si>
  <si>
    <t>Dut Toit Reenan</t>
  </si>
  <si>
    <t>A</t>
  </si>
  <si>
    <t xml:space="preserve">Honey Michael </t>
  </si>
  <si>
    <t>B</t>
  </si>
  <si>
    <t>Belinger John</t>
  </si>
  <si>
    <t>Beasant John</t>
  </si>
  <si>
    <t>Disney Stephen</t>
  </si>
  <si>
    <t>Bryant David</t>
  </si>
  <si>
    <t>Willis Ivan</t>
  </si>
  <si>
    <t>Oldfield J</t>
  </si>
  <si>
    <t>Duggan Michael</t>
  </si>
  <si>
    <t>Lines Tim</t>
  </si>
  <si>
    <t>Barker Eddie</t>
  </si>
  <si>
    <t>150E</t>
  </si>
  <si>
    <t>Crisp S</t>
  </si>
  <si>
    <t>Sorensen Phil</t>
  </si>
  <si>
    <t>Jackson Paul</t>
  </si>
  <si>
    <t>Errington Paul</t>
  </si>
  <si>
    <t>Manrique Jesse</t>
  </si>
  <si>
    <t>Ringwood 2016/17</t>
  </si>
  <si>
    <t>Harman, Kenny</t>
  </si>
  <si>
    <t>Clancy, Martin</t>
  </si>
  <si>
    <t>Woodger, Niall</t>
  </si>
  <si>
    <t>Perrin, Richard</t>
  </si>
  <si>
    <t>Donaldson, Pete</t>
  </si>
  <si>
    <t>Day, Malcolm</t>
  </si>
  <si>
    <t>Davenport, Rob</t>
  </si>
  <si>
    <t xml:space="preserve">Sturmey, Darrell </t>
  </si>
  <si>
    <t>Thomas, Mike</t>
  </si>
  <si>
    <t>Grant, Colin</t>
  </si>
  <si>
    <t xml:space="preserve">Jay, Mike </t>
  </si>
  <si>
    <t>Stonham, Gavin</t>
  </si>
  <si>
    <t>Weir Tim</t>
  </si>
  <si>
    <t>Highcliffe 2016/17</t>
  </si>
  <si>
    <t>Ursell, Richard</t>
  </si>
  <si>
    <t>Salinger, Neil</t>
  </si>
  <si>
    <t>Halse Rob</t>
  </si>
  <si>
    <t>Maier, F</t>
  </si>
  <si>
    <t>125E</t>
  </si>
  <si>
    <t>Van Heeckeren J</t>
  </si>
  <si>
    <t>Salinger, Ron</t>
  </si>
  <si>
    <t>Ursell, Adam</t>
  </si>
  <si>
    <t>C</t>
  </si>
  <si>
    <t>Tew, Mike</t>
  </si>
  <si>
    <t>Trach T</t>
  </si>
  <si>
    <t>Pawley,  D</t>
  </si>
  <si>
    <t>Richardson, R</t>
  </si>
  <si>
    <t>85E</t>
  </si>
  <si>
    <t>Chaffrey, D</t>
  </si>
  <si>
    <t>Jenkins, J</t>
  </si>
  <si>
    <t>Poole 2016/17</t>
  </si>
  <si>
    <t>Llorente, Alfonso</t>
  </si>
  <si>
    <t>Gomez, Danny</t>
  </si>
  <si>
    <t>Garcia, Oscar</t>
  </si>
  <si>
    <t>Malamatenakis, Mike</t>
  </si>
  <si>
    <t>D</t>
  </si>
  <si>
    <t>Stanciu, Ciprian</t>
  </si>
  <si>
    <t>Fuller, David</t>
  </si>
  <si>
    <t>Makawitage,Hiru</t>
  </si>
  <si>
    <t>Miller, Toby</t>
  </si>
  <si>
    <t>Makawitage,Sandu</t>
  </si>
  <si>
    <t>Calauz, Sergiu</t>
  </si>
  <si>
    <t>Wood, Paul</t>
  </si>
  <si>
    <t>Patterson, Simon</t>
  </si>
  <si>
    <t>Sachs, Eric</t>
  </si>
  <si>
    <t>Chappell, Stephen</t>
  </si>
  <si>
    <t>Rutter, Mike</t>
  </si>
  <si>
    <t>Ambrose, Chris</t>
  </si>
  <si>
    <t>Fox, Simon</t>
  </si>
  <si>
    <t>Reid, Andre</t>
  </si>
  <si>
    <t>Reghif, Tarik</t>
  </si>
  <si>
    <t>Hewson, Don</t>
  </si>
  <si>
    <t>Pritchard, Tony</t>
  </si>
  <si>
    <t>100E</t>
  </si>
  <si>
    <t>E</t>
  </si>
  <si>
    <t>Burt, David</t>
  </si>
  <si>
    <t>Krastanov, Radko</t>
  </si>
  <si>
    <t>Jaggard, Adam</t>
  </si>
  <si>
    <t>90E</t>
  </si>
  <si>
    <t>McCullagh, Tim</t>
  </si>
  <si>
    <t>F</t>
  </si>
  <si>
    <t>Kovesmirov, Igor</t>
  </si>
  <si>
    <t>Parkin, Ken</t>
  </si>
  <si>
    <t>Lockwood, Dave</t>
  </si>
  <si>
    <t>Rider, Seth</t>
  </si>
  <si>
    <t>Cocking, Tom</t>
  </si>
  <si>
    <t>Chapman, Derek</t>
  </si>
  <si>
    <t>Trowbridge, Paul</t>
  </si>
  <si>
    <t>Popovic, Dragi</t>
  </si>
  <si>
    <t>Smith, Richard</t>
  </si>
  <si>
    <t>75E</t>
  </si>
  <si>
    <t>Bailey, Stephen</t>
  </si>
  <si>
    <t>Wimborne 2016/17</t>
  </si>
  <si>
    <t>Clark Ian</t>
  </si>
  <si>
    <t>Pleasants Allan</t>
  </si>
  <si>
    <t>Wilcock, Peter</t>
  </si>
  <si>
    <t>Willetts Graham</t>
  </si>
  <si>
    <t>Appleby, Stephen</t>
  </si>
  <si>
    <t>Littleton, Mark</t>
  </si>
  <si>
    <t xml:space="preserve">Peirson, Steve </t>
  </si>
  <si>
    <t>Pollyn, Steve</t>
  </si>
  <si>
    <t>Bowley, John</t>
  </si>
  <si>
    <t>Culleton, Steve</t>
  </si>
  <si>
    <t>Nielsen, Jorgen H</t>
  </si>
  <si>
    <t>Brackner, Paul</t>
  </si>
  <si>
    <t xml:space="preserve">Jackson, Michael </t>
  </si>
  <si>
    <t>Tyler, Alan</t>
  </si>
  <si>
    <t>Wilson, Colin</t>
  </si>
  <si>
    <t>Buckfield, Tony</t>
  </si>
  <si>
    <t>Cornes, Cornelius</t>
  </si>
  <si>
    <t>Kelly, W John</t>
  </si>
  <si>
    <t>Wallace, Phil</t>
  </si>
  <si>
    <t>Joyce, Tim</t>
  </si>
  <si>
    <t>Fox, C James</t>
  </si>
  <si>
    <t>George, John Michael</t>
  </si>
  <si>
    <t>Turnbull, John G</t>
  </si>
  <si>
    <t>Webb, Greg C</t>
  </si>
  <si>
    <t>G</t>
  </si>
  <si>
    <t>Dodman, George W P</t>
  </si>
  <si>
    <t>Holden, Philip</t>
  </si>
  <si>
    <t>Newman, Jim</t>
  </si>
  <si>
    <t>Sim, Sergey</t>
  </si>
  <si>
    <t>Southbourne 2016/17</t>
  </si>
  <si>
    <t>Pegg, Russell</t>
  </si>
  <si>
    <t xml:space="preserve">Simons, Martin </t>
  </si>
  <si>
    <t>Grzybicki, Andrew</t>
  </si>
  <si>
    <t>Catchpole, Jon</t>
  </si>
  <si>
    <t>Forster, James Connor</t>
  </si>
  <si>
    <t>Jenks, Bruce</t>
  </si>
  <si>
    <t>Sawicki, Grzegorz</t>
  </si>
  <si>
    <t>White, Graham</t>
  </si>
  <si>
    <t>Kemp, Paul</t>
  </si>
  <si>
    <t>Laker, Leonard</t>
  </si>
  <si>
    <t>Curran, Brian</t>
  </si>
  <si>
    <t>Williams, Michael</t>
  </si>
  <si>
    <t>Litchfield, Michael</t>
  </si>
  <si>
    <t>Pitcher, Andrew</t>
  </si>
  <si>
    <t>Harris, John</t>
  </si>
  <si>
    <t>Arorash, David</t>
  </si>
  <si>
    <t>Hamilton-Taylor, Frank</t>
  </si>
  <si>
    <t>Davies, Mike</t>
  </si>
  <si>
    <t>Dixon, Ken</t>
  </si>
  <si>
    <t>Lane, Chris</t>
  </si>
  <si>
    <t>Sandy, Paul</t>
  </si>
  <si>
    <t>Purry, Nigel</t>
  </si>
  <si>
    <t>Walsh, Terry</t>
  </si>
  <si>
    <t>Payne, Steve</t>
  </si>
  <si>
    <t>Moore, Will</t>
  </si>
  <si>
    <t>Purbeck 2016/17</t>
  </si>
  <si>
    <t>Mount Derek</t>
  </si>
  <si>
    <t>Spooner, Keith</t>
  </si>
  <si>
    <t>Beard, Brian</t>
  </si>
  <si>
    <t>Packwood, Peter</t>
  </si>
  <si>
    <t>E80</t>
  </si>
  <si>
    <t>Frost, Chris</t>
  </si>
  <si>
    <t>E95</t>
  </si>
  <si>
    <t>Wheeler, John</t>
  </si>
  <si>
    <t>U</t>
  </si>
  <si>
    <t xml:space="preserve">Dixon, Dave </t>
  </si>
  <si>
    <t>Jones, Lyndon</t>
  </si>
  <si>
    <t>E120</t>
  </si>
  <si>
    <t>Topham, David</t>
  </si>
  <si>
    <t>E100</t>
  </si>
  <si>
    <t>Doull, John</t>
  </si>
  <si>
    <t>Stanley, Paul</t>
  </si>
  <si>
    <t>Ashwood P</t>
  </si>
  <si>
    <t>Wikramaratna-Clarke J</t>
  </si>
  <si>
    <t>Manning Peter</t>
  </si>
  <si>
    <t>Jolly, Barry</t>
  </si>
  <si>
    <t>Buse, M</t>
  </si>
  <si>
    <t>Errington Simon</t>
  </si>
  <si>
    <t>Page B</t>
  </si>
  <si>
    <t>Davidson, Michael N</t>
  </si>
  <si>
    <t>Walker, Sam</t>
  </si>
  <si>
    <t>80E</t>
  </si>
  <si>
    <t>Smith, Ken</t>
  </si>
  <si>
    <t>Day, Jim</t>
  </si>
  <si>
    <t>Machacek, Martin</t>
  </si>
  <si>
    <t>192E</t>
  </si>
  <si>
    <t>Bland, Paul</t>
  </si>
  <si>
    <t xml:space="preserve">E </t>
  </si>
  <si>
    <t>Beling, Jeremy</t>
  </si>
  <si>
    <t>Please note: Player allocations are established at September 2016 and may change significantly during the season for many reasons, especially availability</t>
  </si>
  <si>
    <t>Gorbayovs, A</t>
  </si>
  <si>
    <t>Southey, Ciaran</t>
  </si>
  <si>
    <t>95E</t>
  </si>
  <si>
    <r>
      <rPr>
        <strike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 A</t>
    </r>
  </si>
  <si>
    <t xml:space="preserve">Alderton, Andrew </t>
  </si>
  <si>
    <t>Howell, Roger D</t>
  </si>
  <si>
    <r>
      <t xml:space="preserve">C </t>
    </r>
    <r>
      <rPr>
        <sz val="11"/>
        <color theme="1"/>
        <rFont val="Calibri"/>
        <family val="2"/>
        <scheme val="minor"/>
      </rPr>
      <t>B</t>
    </r>
  </si>
  <si>
    <t>Chadwick, Derek</t>
  </si>
  <si>
    <t>Quin, Richard</t>
  </si>
  <si>
    <t>120E</t>
  </si>
  <si>
    <r>
      <t xml:space="preserve">B </t>
    </r>
    <r>
      <rPr>
        <sz val="11"/>
        <color theme="1"/>
        <rFont val="Calibri"/>
        <family val="2"/>
        <scheme val="minor"/>
      </rPr>
      <t>A</t>
    </r>
  </si>
  <si>
    <t xml:space="preserve">B </t>
  </si>
  <si>
    <t>Egginton, Roy</t>
  </si>
  <si>
    <t>135E</t>
  </si>
  <si>
    <t>Lane David</t>
  </si>
  <si>
    <t xml:space="preserve">Turner, T </t>
  </si>
  <si>
    <r>
      <t xml:space="preserve">E </t>
    </r>
    <r>
      <rPr>
        <sz val="11"/>
        <color theme="1"/>
        <rFont val="Calibri"/>
        <family val="2"/>
        <scheme val="minor"/>
      </rPr>
      <t>C</t>
    </r>
  </si>
  <si>
    <t>110E</t>
  </si>
  <si>
    <t>Lima Antal</t>
  </si>
  <si>
    <r>
      <rPr>
        <strike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B</t>
    </r>
  </si>
  <si>
    <t>Macdonald, Jamie</t>
  </si>
  <si>
    <t>Roberts, Christine</t>
  </si>
  <si>
    <t xml:space="preserve"> </t>
  </si>
  <si>
    <t>A Team</t>
  </si>
  <si>
    <t>B Team</t>
  </si>
  <si>
    <t xml:space="preserve">Appearances </t>
  </si>
  <si>
    <t>C Team</t>
  </si>
  <si>
    <t>Appearances</t>
  </si>
  <si>
    <t>Team A</t>
  </si>
  <si>
    <t>Team B</t>
  </si>
  <si>
    <t>Team C</t>
  </si>
  <si>
    <t>Team D</t>
  </si>
  <si>
    <t>Team E</t>
  </si>
  <si>
    <t>Team F</t>
  </si>
  <si>
    <r>
      <rPr>
        <strike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B C</t>
    </r>
  </si>
  <si>
    <t>Total</t>
  </si>
  <si>
    <t>GHT</t>
  </si>
  <si>
    <t>GHT = Games Higher Teams. Games played in higher teams to allocated team</t>
  </si>
  <si>
    <t>110517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</si>
</sst>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quotePrefix="1" applyFont="1"/>
    <xf numFmtId="0" fontId="0" fillId="2" borderId="0" xfId="0" applyNumberFormat="1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9" borderId="0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2" borderId="0" xfId="0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workbookViewId="0">
      <selection activeCell="V15" sqref="V15"/>
    </sheetView>
  </sheetViews>
  <sheetFormatPr defaultRowHeight="15" x14ac:dyDescent="0.25"/>
  <cols>
    <col min="1" max="1" width="17.85546875" customWidth="1"/>
    <col min="4" max="18" width="5.7109375" customWidth="1"/>
  </cols>
  <sheetData>
    <row r="1" spans="1:22" x14ac:dyDescent="0.25">
      <c r="A1" s="2" t="s">
        <v>0</v>
      </c>
      <c r="B1" s="1"/>
      <c r="C1" s="18" t="s">
        <v>226</v>
      </c>
      <c r="E1" s="11" t="s">
        <v>187</v>
      </c>
    </row>
    <row r="2" spans="1:22" x14ac:dyDescent="0.25">
      <c r="S2" s="44" t="s">
        <v>213</v>
      </c>
      <c r="T2" s="44"/>
    </row>
    <row r="3" spans="1:22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32" t="s">
        <v>211</v>
      </c>
      <c r="T3" s="32" t="s">
        <v>212</v>
      </c>
      <c r="U3" s="32" t="s">
        <v>223</v>
      </c>
      <c r="V3" s="32" t="s">
        <v>224</v>
      </c>
    </row>
    <row r="4" spans="1:22" x14ac:dyDescent="0.25">
      <c r="A4" t="s">
        <v>13</v>
      </c>
      <c r="B4" s="3">
        <v>138</v>
      </c>
      <c r="C4" s="4" t="s">
        <v>6</v>
      </c>
      <c r="D4" s="3" t="s">
        <v>6</v>
      </c>
      <c r="E4" s="3" t="s">
        <v>6</v>
      </c>
      <c r="F4" s="3" t="s">
        <v>6</v>
      </c>
      <c r="G4" s="13" t="s">
        <v>6</v>
      </c>
      <c r="H4" s="21" t="s">
        <v>6</v>
      </c>
      <c r="I4" s="3" t="s">
        <v>6</v>
      </c>
      <c r="J4" s="29" t="s">
        <v>6</v>
      </c>
      <c r="S4" s="3">
        <f>COUNTIF(D4:R4,"A")</f>
        <v>7</v>
      </c>
      <c r="T4" s="3">
        <f>COUNTIF(D4:R4,"B")</f>
        <v>0</v>
      </c>
      <c r="U4" s="39">
        <f>SUM(S4:T4)</f>
        <v>7</v>
      </c>
      <c r="V4" s="39">
        <v>0</v>
      </c>
    </row>
    <row r="5" spans="1:22" x14ac:dyDescent="0.25">
      <c r="A5" t="s">
        <v>15</v>
      </c>
      <c r="B5" s="3">
        <v>180</v>
      </c>
      <c r="C5" s="4" t="s">
        <v>6</v>
      </c>
      <c r="D5" s="3" t="s">
        <v>6</v>
      </c>
      <c r="E5" s="3" t="s">
        <v>6</v>
      </c>
      <c r="F5" s="3" t="s">
        <v>6</v>
      </c>
      <c r="G5" s="13" t="s">
        <v>6</v>
      </c>
      <c r="H5" s="15" t="s">
        <v>6</v>
      </c>
      <c r="I5" s="21" t="s">
        <v>6</v>
      </c>
      <c r="J5" s="29" t="s">
        <v>6</v>
      </c>
      <c r="K5" s="29" t="s">
        <v>6</v>
      </c>
      <c r="L5" s="36" t="s">
        <v>6</v>
      </c>
      <c r="S5" s="3">
        <f>COUNTIF(D5:R5,"A")</f>
        <v>9</v>
      </c>
      <c r="T5" s="3">
        <f t="shared" ref="T5:T18" si="0">COUNTIF(D5:R5,"B")</f>
        <v>0</v>
      </c>
      <c r="U5" s="39">
        <f t="shared" ref="U5:U18" si="1">SUM(S5:T5)</f>
        <v>9</v>
      </c>
      <c r="V5" s="39">
        <v>0</v>
      </c>
    </row>
    <row r="6" spans="1:22" x14ac:dyDescent="0.25">
      <c r="A6" t="s">
        <v>16</v>
      </c>
      <c r="B6" s="3">
        <v>172</v>
      </c>
      <c r="C6" s="4" t="s">
        <v>6</v>
      </c>
      <c r="D6" s="21" t="s">
        <v>6</v>
      </c>
      <c r="E6" s="36" t="s">
        <v>6</v>
      </c>
      <c r="S6" s="3">
        <f t="shared" ref="S6:S18" si="2">COUNTIF(D6:R6,"A")</f>
        <v>2</v>
      </c>
      <c r="T6" s="3">
        <f t="shared" si="0"/>
        <v>0</v>
      </c>
      <c r="U6" s="39">
        <f t="shared" si="1"/>
        <v>2</v>
      </c>
      <c r="V6" s="39">
        <v>0</v>
      </c>
    </row>
    <row r="7" spans="1:22" x14ac:dyDescent="0.25">
      <c r="A7" t="s">
        <v>206</v>
      </c>
      <c r="B7" s="3">
        <v>157</v>
      </c>
      <c r="C7" s="4" t="s">
        <v>6</v>
      </c>
      <c r="D7" s="29" t="s">
        <v>6</v>
      </c>
      <c r="E7" s="3"/>
      <c r="S7" s="3">
        <f t="shared" si="2"/>
        <v>1</v>
      </c>
      <c r="T7" s="3">
        <f t="shared" si="0"/>
        <v>0</v>
      </c>
      <c r="U7" s="39">
        <f t="shared" si="1"/>
        <v>1</v>
      </c>
      <c r="V7" s="39">
        <v>0</v>
      </c>
    </row>
    <row r="8" spans="1:22" x14ac:dyDescent="0.25">
      <c r="A8" t="s">
        <v>17</v>
      </c>
      <c r="B8" s="3" t="s">
        <v>18</v>
      </c>
      <c r="C8" s="4" t="s">
        <v>6</v>
      </c>
      <c r="D8" s="3" t="s">
        <v>6</v>
      </c>
      <c r="E8" s="3"/>
      <c r="S8" s="3">
        <f t="shared" si="2"/>
        <v>1</v>
      </c>
      <c r="T8" s="3">
        <f t="shared" si="0"/>
        <v>0</v>
      </c>
      <c r="U8" s="39">
        <f t="shared" si="1"/>
        <v>1</v>
      </c>
      <c r="V8" s="39">
        <v>0</v>
      </c>
    </row>
    <row r="9" spans="1:22" x14ac:dyDescent="0.25">
      <c r="E9" s="3"/>
      <c r="S9" s="3"/>
      <c r="T9" s="3"/>
      <c r="U9" s="39"/>
      <c r="V9" s="39"/>
    </row>
    <row r="10" spans="1:22" x14ac:dyDescent="0.25">
      <c r="A10" t="s">
        <v>14</v>
      </c>
      <c r="B10" s="3">
        <v>140</v>
      </c>
      <c r="C10" s="4" t="s">
        <v>8</v>
      </c>
      <c r="D10" s="3" t="s">
        <v>6</v>
      </c>
      <c r="E10" s="21" t="s">
        <v>8</v>
      </c>
      <c r="F10" s="36" t="s">
        <v>8</v>
      </c>
      <c r="S10" s="3">
        <f t="shared" si="2"/>
        <v>1</v>
      </c>
      <c r="T10" s="3">
        <f t="shared" si="0"/>
        <v>2</v>
      </c>
      <c r="U10" s="39">
        <f t="shared" si="1"/>
        <v>3</v>
      </c>
      <c r="V10" s="39">
        <v>1</v>
      </c>
    </row>
    <row r="11" spans="1:22" x14ac:dyDescent="0.25">
      <c r="A11" t="s">
        <v>23</v>
      </c>
      <c r="B11" s="3" t="s">
        <v>43</v>
      </c>
      <c r="C11" s="4" t="s">
        <v>8</v>
      </c>
      <c r="D11" s="3" t="s">
        <v>6</v>
      </c>
      <c r="E11" s="3" t="s">
        <v>8</v>
      </c>
      <c r="F11" s="15" t="s">
        <v>8</v>
      </c>
      <c r="G11" s="15" t="s">
        <v>6</v>
      </c>
      <c r="S11" s="3">
        <f t="shared" si="2"/>
        <v>2</v>
      </c>
      <c r="T11" s="3">
        <f t="shared" si="0"/>
        <v>2</v>
      </c>
      <c r="U11" s="39">
        <f t="shared" si="1"/>
        <v>4</v>
      </c>
      <c r="V11" s="39">
        <v>2</v>
      </c>
    </row>
    <row r="12" spans="1:22" x14ac:dyDescent="0.25">
      <c r="A12" t="s">
        <v>19</v>
      </c>
      <c r="B12" s="3">
        <v>132</v>
      </c>
      <c r="C12" s="4" t="s">
        <v>8</v>
      </c>
      <c r="D12" s="3" t="s">
        <v>8</v>
      </c>
      <c r="E12" s="3" t="s">
        <v>8</v>
      </c>
      <c r="F12" s="3" t="s">
        <v>8</v>
      </c>
      <c r="G12" s="3"/>
      <c r="S12" s="3">
        <f t="shared" si="2"/>
        <v>0</v>
      </c>
      <c r="T12" s="3">
        <f t="shared" si="0"/>
        <v>3</v>
      </c>
      <c r="U12" s="39">
        <f t="shared" si="1"/>
        <v>3</v>
      </c>
      <c r="V12" s="39">
        <v>0</v>
      </c>
    </row>
    <row r="13" spans="1:22" x14ac:dyDescent="0.25">
      <c r="A13" t="s">
        <v>20</v>
      </c>
      <c r="B13" s="3">
        <v>132</v>
      </c>
      <c r="C13" s="22" t="s">
        <v>198</v>
      </c>
      <c r="D13" s="3" t="s">
        <v>8</v>
      </c>
      <c r="E13" s="3" t="s">
        <v>6</v>
      </c>
      <c r="F13" s="3" t="s">
        <v>6</v>
      </c>
      <c r="G13" s="13" t="s">
        <v>6</v>
      </c>
      <c r="H13" s="15" t="s">
        <v>6</v>
      </c>
      <c r="I13" s="21" t="s">
        <v>6</v>
      </c>
      <c r="J13" s="21" t="s">
        <v>6</v>
      </c>
      <c r="K13" s="29" t="s">
        <v>6</v>
      </c>
      <c r="L13" s="29" t="s">
        <v>6</v>
      </c>
      <c r="M13" s="36" t="s">
        <v>6</v>
      </c>
      <c r="S13" s="3">
        <f t="shared" si="2"/>
        <v>9</v>
      </c>
      <c r="T13" s="3">
        <f t="shared" si="0"/>
        <v>1</v>
      </c>
      <c r="U13" s="39">
        <f t="shared" si="1"/>
        <v>10</v>
      </c>
      <c r="V13" s="39">
        <v>9</v>
      </c>
    </row>
    <row r="14" spans="1:22" x14ac:dyDescent="0.25">
      <c r="A14" t="s">
        <v>21</v>
      </c>
      <c r="B14" s="3">
        <v>130</v>
      </c>
      <c r="C14" s="4" t="s">
        <v>8</v>
      </c>
      <c r="D14" s="3" t="s">
        <v>8</v>
      </c>
      <c r="E14" s="3" t="s">
        <v>8</v>
      </c>
      <c r="F14" s="3" t="s">
        <v>6</v>
      </c>
      <c r="G14" s="3" t="s">
        <v>8</v>
      </c>
      <c r="H14" s="3" t="s">
        <v>8</v>
      </c>
      <c r="I14" s="15" t="s">
        <v>8</v>
      </c>
      <c r="J14" s="15" t="s">
        <v>8</v>
      </c>
      <c r="K14" s="21" t="s">
        <v>6</v>
      </c>
      <c r="L14" s="21" t="s">
        <v>8</v>
      </c>
      <c r="M14" s="21" t="s">
        <v>8</v>
      </c>
      <c r="N14" s="21" t="s">
        <v>8</v>
      </c>
      <c r="O14" s="29" t="s">
        <v>6</v>
      </c>
      <c r="P14" s="29" t="s">
        <v>8</v>
      </c>
      <c r="Q14" s="36" t="s">
        <v>8</v>
      </c>
      <c r="R14" s="36" t="s">
        <v>6</v>
      </c>
      <c r="S14" s="3">
        <f t="shared" si="2"/>
        <v>4</v>
      </c>
      <c r="T14" s="3">
        <f t="shared" si="0"/>
        <v>11</v>
      </c>
      <c r="U14" s="39">
        <f t="shared" si="1"/>
        <v>15</v>
      </c>
      <c r="V14" s="39">
        <v>4</v>
      </c>
    </row>
    <row r="15" spans="1:22" x14ac:dyDescent="0.25">
      <c r="A15" t="s">
        <v>22</v>
      </c>
      <c r="B15" s="3">
        <v>122</v>
      </c>
      <c r="C15" s="4" t="s">
        <v>8</v>
      </c>
      <c r="D15" s="3" t="s">
        <v>8</v>
      </c>
      <c r="E15" s="3" t="s">
        <v>8</v>
      </c>
      <c r="F15" s="3" t="s">
        <v>8</v>
      </c>
      <c r="G15" s="3" t="s">
        <v>8</v>
      </c>
      <c r="H15" s="13" t="s">
        <v>6</v>
      </c>
      <c r="I15" s="15" t="s">
        <v>8</v>
      </c>
      <c r="J15" s="15" t="s">
        <v>6</v>
      </c>
      <c r="K15" s="15" t="s">
        <v>8</v>
      </c>
      <c r="L15" s="21" t="s">
        <v>8</v>
      </c>
      <c r="M15" s="21" t="s">
        <v>8</v>
      </c>
      <c r="N15" s="21" t="s">
        <v>8</v>
      </c>
      <c r="O15" s="29" t="s">
        <v>6</v>
      </c>
      <c r="P15" s="29" t="s">
        <v>8</v>
      </c>
      <c r="Q15" s="36" t="s">
        <v>6</v>
      </c>
      <c r="S15" s="3">
        <f t="shared" si="2"/>
        <v>4</v>
      </c>
      <c r="T15" s="3">
        <f t="shared" si="0"/>
        <v>10</v>
      </c>
      <c r="U15" s="39">
        <f t="shared" si="1"/>
        <v>14</v>
      </c>
      <c r="V15" s="39">
        <v>4</v>
      </c>
    </row>
    <row r="16" spans="1:22" x14ac:dyDescent="0.25">
      <c r="A16" t="s">
        <v>175</v>
      </c>
      <c r="B16" s="3">
        <v>102</v>
      </c>
      <c r="C16" s="4" t="s">
        <v>8</v>
      </c>
      <c r="D16" s="3" t="s">
        <v>8</v>
      </c>
      <c r="E16" s="3" t="s">
        <v>8</v>
      </c>
      <c r="F16" s="3" t="s">
        <v>8</v>
      </c>
      <c r="G16" s="15" t="s">
        <v>8</v>
      </c>
      <c r="H16" s="15" t="s">
        <v>8</v>
      </c>
      <c r="I16" s="21" t="s">
        <v>8</v>
      </c>
      <c r="J16" s="29" t="s">
        <v>8</v>
      </c>
      <c r="K16" s="36" t="s">
        <v>8</v>
      </c>
      <c r="S16" s="3">
        <f t="shared" si="2"/>
        <v>0</v>
      </c>
      <c r="T16" s="3">
        <f t="shared" si="0"/>
        <v>8</v>
      </c>
      <c r="U16" s="39">
        <f t="shared" si="1"/>
        <v>8</v>
      </c>
      <c r="V16" s="39">
        <v>0</v>
      </c>
    </row>
    <row r="17" spans="1:26" x14ac:dyDescent="0.25">
      <c r="A17" t="s">
        <v>192</v>
      </c>
      <c r="B17" s="3">
        <v>114</v>
      </c>
      <c r="C17" s="4" t="s">
        <v>8</v>
      </c>
      <c r="D17" s="15" t="s">
        <v>8</v>
      </c>
      <c r="E17" s="21" t="s">
        <v>8</v>
      </c>
      <c r="F17" s="21" t="s">
        <v>8</v>
      </c>
      <c r="S17" s="3">
        <f t="shared" si="2"/>
        <v>0</v>
      </c>
      <c r="T17" s="3">
        <f t="shared" si="0"/>
        <v>3</v>
      </c>
      <c r="U17" s="39">
        <f t="shared" si="1"/>
        <v>3</v>
      </c>
      <c r="V17" s="39">
        <v>0</v>
      </c>
    </row>
    <row r="18" spans="1:26" x14ac:dyDescent="0.25">
      <c r="A18" t="s">
        <v>200</v>
      </c>
      <c r="B18" s="3" t="s">
        <v>43</v>
      </c>
      <c r="C18" s="4" t="s">
        <v>8</v>
      </c>
      <c r="D18" s="21" t="s">
        <v>8</v>
      </c>
      <c r="E18" s="21" t="s">
        <v>8</v>
      </c>
      <c r="F18" s="29" t="s">
        <v>8</v>
      </c>
      <c r="G18" s="36" t="s">
        <v>8</v>
      </c>
      <c r="S18" s="3">
        <f t="shared" si="2"/>
        <v>0</v>
      </c>
      <c r="T18" s="3">
        <f t="shared" si="0"/>
        <v>4</v>
      </c>
      <c r="U18" s="39">
        <f t="shared" si="1"/>
        <v>4</v>
      </c>
      <c r="V18" s="39">
        <v>0</v>
      </c>
    </row>
    <row r="21" spans="1:26" x14ac:dyDescent="0.25">
      <c r="S21" s="40" t="s">
        <v>225</v>
      </c>
      <c r="T21" s="40"/>
      <c r="U21" s="40"/>
      <c r="V21" s="40"/>
      <c r="W21" s="40"/>
      <c r="X21" s="40"/>
      <c r="Y21" s="40"/>
      <c r="Z21" s="40"/>
    </row>
  </sheetData>
  <mergeCells count="1">
    <mergeCell ref="S2:T2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workbookViewId="0">
      <selection activeCell="C1" sqref="C1"/>
    </sheetView>
  </sheetViews>
  <sheetFormatPr defaultRowHeight="15" x14ac:dyDescent="0.25"/>
  <cols>
    <col min="1" max="1" width="17.85546875" customWidth="1"/>
    <col min="4" max="19" width="5.7109375" customWidth="1"/>
  </cols>
  <sheetData>
    <row r="1" spans="1:24" x14ac:dyDescent="0.25">
      <c r="A1" s="2" t="s">
        <v>38</v>
      </c>
      <c r="B1" s="1"/>
      <c r="C1" s="18" t="s">
        <v>226</v>
      </c>
      <c r="E1" s="11" t="s">
        <v>187</v>
      </c>
    </row>
    <row r="2" spans="1:24" x14ac:dyDescent="0.25">
      <c r="S2" s="31"/>
      <c r="T2" s="44" t="s">
        <v>215</v>
      </c>
      <c r="U2" s="44"/>
      <c r="V2" s="44"/>
    </row>
    <row r="3" spans="1:24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33"/>
      <c r="T3" s="32" t="s">
        <v>211</v>
      </c>
      <c r="U3" s="32" t="s">
        <v>212</v>
      </c>
      <c r="V3" s="32" t="s">
        <v>214</v>
      </c>
      <c r="W3" s="32" t="s">
        <v>223</v>
      </c>
      <c r="X3" s="32" t="s">
        <v>224</v>
      </c>
    </row>
    <row r="4" spans="1:24" x14ac:dyDescent="0.25">
      <c r="A4" t="s">
        <v>39</v>
      </c>
      <c r="B4" s="3">
        <v>150</v>
      </c>
      <c r="C4" s="4" t="s">
        <v>6</v>
      </c>
      <c r="D4" s="3" t="s">
        <v>6</v>
      </c>
      <c r="E4" s="3" t="s">
        <v>6</v>
      </c>
      <c r="F4" s="3" t="s">
        <v>6</v>
      </c>
      <c r="G4" s="15" t="s">
        <v>6</v>
      </c>
      <c r="H4" s="21" t="s">
        <v>6</v>
      </c>
      <c r="I4" s="21" t="s">
        <v>6</v>
      </c>
      <c r="J4" s="21" t="s">
        <v>6</v>
      </c>
      <c r="K4" s="21" t="s">
        <v>6</v>
      </c>
      <c r="L4" s="21" t="s">
        <v>6</v>
      </c>
      <c r="M4" s="29" t="s">
        <v>6</v>
      </c>
      <c r="N4" s="34" t="s">
        <v>6</v>
      </c>
      <c r="O4" s="35" t="s">
        <v>6</v>
      </c>
      <c r="P4" s="3"/>
      <c r="Q4" s="3"/>
      <c r="R4" s="3"/>
      <c r="T4" s="3">
        <f>COUNTIF(D4:R4,"A")</f>
        <v>12</v>
      </c>
      <c r="U4" s="3">
        <f>COUNTIF(D4:S4,"B")</f>
        <v>0</v>
      </c>
      <c r="V4" s="3">
        <f>COUNTIF(D4:R4,"C")</f>
        <v>0</v>
      </c>
      <c r="W4" s="39">
        <f>SUM(T4:V4)</f>
        <v>12</v>
      </c>
      <c r="X4" s="39">
        <v>0</v>
      </c>
    </row>
    <row r="5" spans="1:24" x14ac:dyDescent="0.25">
      <c r="A5" t="s">
        <v>180</v>
      </c>
      <c r="B5" s="3">
        <v>137</v>
      </c>
      <c r="C5" s="4" t="s">
        <v>6</v>
      </c>
      <c r="D5" s="3" t="s">
        <v>6</v>
      </c>
      <c r="E5" s="3" t="s">
        <v>6</v>
      </c>
      <c r="F5" s="3" t="s">
        <v>6</v>
      </c>
      <c r="G5" s="15" t="s">
        <v>6</v>
      </c>
      <c r="H5" s="21" t="s">
        <v>6</v>
      </c>
      <c r="I5" s="21" t="s">
        <v>6</v>
      </c>
      <c r="J5" s="21" t="s">
        <v>6</v>
      </c>
      <c r="K5" s="21" t="s">
        <v>6</v>
      </c>
      <c r="L5" s="29" t="s">
        <v>6</v>
      </c>
      <c r="M5" s="35" t="s">
        <v>6</v>
      </c>
      <c r="N5" s="3"/>
      <c r="O5" s="3"/>
      <c r="P5" s="3"/>
      <c r="Q5" s="3"/>
      <c r="R5" s="3"/>
      <c r="T5" s="3">
        <f t="shared" ref="T5:T21" si="0">COUNTIF(D5:R5,"A")</f>
        <v>10</v>
      </c>
      <c r="U5" s="3">
        <f t="shared" ref="U5:U21" si="1">COUNTIF(D5:S5,"B")</f>
        <v>0</v>
      </c>
      <c r="V5" s="3">
        <f t="shared" ref="V5:V21" si="2">COUNTIF(D5:R5,"C")</f>
        <v>0</v>
      </c>
      <c r="W5" s="39">
        <f t="shared" ref="W5:W21" si="3">SUM(T5:V5)</f>
        <v>10</v>
      </c>
      <c r="X5" s="39">
        <v>0</v>
      </c>
    </row>
    <row r="6" spans="1:24" x14ac:dyDescent="0.25">
      <c r="A6" t="s">
        <v>40</v>
      </c>
      <c r="B6" s="3">
        <v>132</v>
      </c>
      <c r="C6" s="4" t="s">
        <v>6</v>
      </c>
      <c r="D6" s="3" t="s">
        <v>6</v>
      </c>
      <c r="E6" s="3"/>
      <c r="F6" s="3"/>
      <c r="G6" s="15" t="s">
        <v>6</v>
      </c>
      <c r="H6" s="21" t="s">
        <v>6</v>
      </c>
      <c r="I6" s="21" t="s">
        <v>6</v>
      </c>
      <c r="J6" s="21" t="s">
        <v>6</v>
      </c>
      <c r="K6" s="21" t="s">
        <v>6</v>
      </c>
      <c r="L6" s="29" t="s">
        <v>6</v>
      </c>
      <c r="M6" s="34" t="s">
        <v>6</v>
      </c>
      <c r="N6" s="3"/>
      <c r="O6" s="3"/>
      <c r="P6" s="3"/>
      <c r="Q6" s="3"/>
      <c r="R6" s="3"/>
      <c r="T6" s="3">
        <f t="shared" si="0"/>
        <v>8</v>
      </c>
      <c r="U6" s="3">
        <f t="shared" si="1"/>
        <v>0</v>
      </c>
      <c r="V6" s="3">
        <f t="shared" si="2"/>
        <v>0</v>
      </c>
      <c r="W6" s="39">
        <f t="shared" si="3"/>
        <v>8</v>
      </c>
      <c r="X6" s="39">
        <v>0</v>
      </c>
    </row>
    <row r="7" spans="1:24" x14ac:dyDescent="0.25">
      <c r="A7" t="s">
        <v>41</v>
      </c>
      <c r="B7" s="3">
        <v>125</v>
      </c>
      <c r="C7" s="4" t="s">
        <v>6</v>
      </c>
      <c r="D7" s="3" t="s">
        <v>6</v>
      </c>
      <c r="E7" s="3" t="s">
        <v>6</v>
      </c>
      <c r="F7" s="3" t="s">
        <v>6</v>
      </c>
      <c r="G7" s="15" t="s">
        <v>6</v>
      </c>
      <c r="H7" s="21" t="s">
        <v>6</v>
      </c>
      <c r="I7" s="21" t="s">
        <v>6</v>
      </c>
      <c r="J7" s="21" t="s">
        <v>6</v>
      </c>
      <c r="K7" s="21" t="s">
        <v>6</v>
      </c>
      <c r="L7" s="21" t="s">
        <v>6</v>
      </c>
      <c r="M7" s="29" t="s">
        <v>6</v>
      </c>
      <c r="N7" s="34" t="s">
        <v>6</v>
      </c>
      <c r="O7" s="35" t="s">
        <v>6</v>
      </c>
      <c r="P7" s="3"/>
      <c r="Q7" s="3"/>
      <c r="R7" s="3"/>
      <c r="T7" s="3">
        <f t="shared" si="0"/>
        <v>12</v>
      </c>
      <c r="U7" s="3">
        <f t="shared" si="1"/>
        <v>0</v>
      </c>
      <c r="V7" s="3">
        <f t="shared" si="2"/>
        <v>0</v>
      </c>
      <c r="W7" s="39">
        <f t="shared" si="3"/>
        <v>12</v>
      </c>
      <c r="X7" s="39">
        <v>0</v>
      </c>
    </row>
    <row r="8" spans="1:2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3"/>
      <c r="U8" s="3"/>
      <c r="V8" s="3"/>
      <c r="W8" s="39"/>
      <c r="X8" s="39"/>
    </row>
    <row r="9" spans="1:24" x14ac:dyDescent="0.25">
      <c r="A9" t="s">
        <v>42</v>
      </c>
      <c r="B9" s="3" t="s">
        <v>201</v>
      </c>
      <c r="C9" s="4" t="s">
        <v>8</v>
      </c>
      <c r="D9" s="3" t="s">
        <v>8</v>
      </c>
      <c r="E9" s="3" t="s">
        <v>8</v>
      </c>
      <c r="F9" s="12" t="s">
        <v>8</v>
      </c>
      <c r="G9" s="21" t="s">
        <v>8</v>
      </c>
      <c r="H9" s="21" t="s">
        <v>8</v>
      </c>
      <c r="I9" s="21" t="s">
        <v>8</v>
      </c>
      <c r="J9" s="21" t="s">
        <v>8</v>
      </c>
      <c r="K9" s="3"/>
      <c r="L9" s="3"/>
      <c r="M9" s="3"/>
      <c r="N9" s="3"/>
      <c r="O9" s="3"/>
      <c r="P9" s="3"/>
      <c r="Q9" s="3"/>
      <c r="R9" s="3"/>
      <c r="T9" s="3">
        <f t="shared" si="0"/>
        <v>0</v>
      </c>
      <c r="U9" s="3">
        <f t="shared" si="1"/>
        <v>7</v>
      </c>
      <c r="V9" s="3">
        <f t="shared" si="2"/>
        <v>0</v>
      </c>
      <c r="W9" s="39">
        <f t="shared" si="3"/>
        <v>7</v>
      </c>
      <c r="X9" s="39">
        <v>0</v>
      </c>
    </row>
    <row r="10" spans="1:24" x14ac:dyDescent="0.25">
      <c r="A10" t="s">
        <v>44</v>
      </c>
      <c r="B10" s="3">
        <v>114</v>
      </c>
      <c r="C10" s="4" t="s">
        <v>8</v>
      </c>
      <c r="D10" s="3" t="s">
        <v>8</v>
      </c>
      <c r="E10" s="3" t="s">
        <v>8</v>
      </c>
      <c r="F10" s="12" t="s">
        <v>8</v>
      </c>
      <c r="G10" s="15" t="s">
        <v>8</v>
      </c>
      <c r="H10" s="15" t="s">
        <v>8</v>
      </c>
      <c r="I10" s="21" t="s">
        <v>8</v>
      </c>
      <c r="J10" s="21" t="s">
        <v>8</v>
      </c>
      <c r="K10" s="21" t="s">
        <v>8</v>
      </c>
      <c r="L10" s="29" t="s">
        <v>8</v>
      </c>
      <c r="M10" s="3"/>
      <c r="N10" s="3"/>
      <c r="O10" s="3"/>
      <c r="P10" s="3"/>
      <c r="Q10" s="3"/>
      <c r="R10" s="3"/>
      <c r="T10" s="3">
        <f t="shared" si="0"/>
        <v>0</v>
      </c>
      <c r="U10" s="3">
        <f t="shared" si="1"/>
        <v>9</v>
      </c>
      <c r="V10" s="3">
        <f t="shared" si="2"/>
        <v>0</v>
      </c>
      <c r="W10" s="39">
        <f t="shared" si="3"/>
        <v>9</v>
      </c>
      <c r="X10" s="39">
        <v>0</v>
      </c>
    </row>
    <row r="11" spans="1:24" x14ac:dyDescent="0.25">
      <c r="A11" t="s">
        <v>45</v>
      </c>
      <c r="B11" s="3">
        <v>113</v>
      </c>
      <c r="C11" s="4" t="s">
        <v>8</v>
      </c>
      <c r="D11" s="3" t="s">
        <v>8</v>
      </c>
      <c r="E11" s="3" t="s">
        <v>6</v>
      </c>
      <c r="F11" s="3" t="s">
        <v>6</v>
      </c>
      <c r="G11" s="3" t="s">
        <v>8</v>
      </c>
      <c r="H11" s="12" t="s">
        <v>8</v>
      </c>
      <c r="I11" s="15" t="s">
        <v>8</v>
      </c>
      <c r="J11" s="15" t="s">
        <v>8</v>
      </c>
      <c r="K11" s="21" t="s">
        <v>8</v>
      </c>
      <c r="L11" s="21" t="s">
        <v>8</v>
      </c>
      <c r="M11" s="21" t="s">
        <v>6</v>
      </c>
      <c r="N11" s="21" t="s">
        <v>8</v>
      </c>
      <c r="O11" s="21" t="s">
        <v>8</v>
      </c>
      <c r="P11" s="21" t="s">
        <v>8</v>
      </c>
      <c r="Q11" s="29" t="s">
        <v>8</v>
      </c>
      <c r="R11" s="35" t="s">
        <v>6</v>
      </c>
      <c r="T11" s="3">
        <f t="shared" si="0"/>
        <v>4</v>
      </c>
      <c r="U11" s="3">
        <f t="shared" si="1"/>
        <v>11</v>
      </c>
      <c r="V11" s="3">
        <f t="shared" si="2"/>
        <v>0</v>
      </c>
      <c r="W11" s="39">
        <f t="shared" si="3"/>
        <v>15</v>
      </c>
      <c r="X11" s="39">
        <v>4</v>
      </c>
    </row>
    <row r="12" spans="1:24" x14ac:dyDescent="0.25">
      <c r="A12" t="s">
        <v>46</v>
      </c>
      <c r="B12" s="3">
        <v>95</v>
      </c>
      <c r="C12" s="4" t="s">
        <v>8</v>
      </c>
      <c r="D12" s="3" t="s">
        <v>8</v>
      </c>
      <c r="E12" s="3" t="s">
        <v>8</v>
      </c>
      <c r="F12" s="3" t="s">
        <v>8</v>
      </c>
      <c r="G12" s="12" t="s">
        <v>8</v>
      </c>
      <c r="H12" s="3" t="s">
        <v>8</v>
      </c>
      <c r="I12" s="15" t="s">
        <v>8</v>
      </c>
      <c r="J12" s="21" t="s">
        <v>8</v>
      </c>
      <c r="K12" s="21" t="s">
        <v>8</v>
      </c>
      <c r="L12" s="21" t="s">
        <v>8</v>
      </c>
      <c r="M12" s="21" t="s">
        <v>8</v>
      </c>
      <c r="N12" s="34" t="s">
        <v>6</v>
      </c>
      <c r="O12" s="3"/>
      <c r="P12" s="3"/>
      <c r="Q12" s="3"/>
      <c r="R12" s="3"/>
      <c r="T12" s="3">
        <f t="shared" si="0"/>
        <v>1</v>
      </c>
      <c r="U12" s="3">
        <f t="shared" si="1"/>
        <v>10</v>
      </c>
      <c r="V12" s="3">
        <f t="shared" si="2"/>
        <v>0</v>
      </c>
      <c r="W12" s="39">
        <f t="shared" si="3"/>
        <v>11</v>
      </c>
      <c r="X12" s="39">
        <v>1</v>
      </c>
    </row>
    <row r="13" spans="1:24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T13" s="3"/>
      <c r="U13" s="3"/>
      <c r="V13" s="3"/>
      <c r="W13" s="39"/>
      <c r="X13" s="39"/>
    </row>
    <row r="14" spans="1:24" x14ac:dyDescent="0.25">
      <c r="A14" t="s">
        <v>48</v>
      </c>
      <c r="B14" s="3">
        <v>86</v>
      </c>
      <c r="C14" s="4" t="s">
        <v>47</v>
      </c>
      <c r="D14" s="3" t="s">
        <v>8</v>
      </c>
      <c r="E14" s="3" t="s">
        <v>47</v>
      </c>
      <c r="F14" s="3" t="s">
        <v>8</v>
      </c>
      <c r="G14" s="3" t="s">
        <v>47</v>
      </c>
      <c r="H14" s="3" t="s">
        <v>8</v>
      </c>
      <c r="I14" s="15" t="s">
        <v>47</v>
      </c>
      <c r="J14" s="15" t="s">
        <v>8</v>
      </c>
      <c r="K14" s="15" t="s">
        <v>47</v>
      </c>
      <c r="L14" s="21" t="s">
        <v>47</v>
      </c>
      <c r="M14" s="21" t="s">
        <v>47</v>
      </c>
      <c r="N14" s="29" t="s">
        <v>47</v>
      </c>
      <c r="O14" s="29" t="s">
        <v>47</v>
      </c>
      <c r="P14" s="3"/>
      <c r="Q14" s="3"/>
      <c r="R14" s="3"/>
      <c r="T14" s="3">
        <f t="shared" si="0"/>
        <v>0</v>
      </c>
      <c r="U14" s="3">
        <f t="shared" si="1"/>
        <v>4</v>
      </c>
      <c r="V14" s="3">
        <f t="shared" si="2"/>
        <v>8</v>
      </c>
      <c r="W14" s="39">
        <f t="shared" si="3"/>
        <v>12</v>
      </c>
      <c r="X14" s="39">
        <v>0</v>
      </c>
    </row>
    <row r="15" spans="1:24" x14ac:dyDescent="0.25">
      <c r="A15" t="s">
        <v>49</v>
      </c>
      <c r="B15" s="3" t="s">
        <v>52</v>
      </c>
      <c r="C15" s="4" t="s">
        <v>47</v>
      </c>
      <c r="D15" s="3" t="s">
        <v>47</v>
      </c>
      <c r="E15" s="3" t="s">
        <v>47</v>
      </c>
      <c r="F15" s="3" t="s">
        <v>47</v>
      </c>
      <c r="G15" s="15" t="s">
        <v>47</v>
      </c>
      <c r="H15" s="15" t="s">
        <v>8</v>
      </c>
      <c r="I15" s="21" t="s">
        <v>47</v>
      </c>
      <c r="J15" s="21" t="s">
        <v>47</v>
      </c>
      <c r="K15" s="29" t="s">
        <v>47</v>
      </c>
      <c r="L15" s="36" t="s">
        <v>47</v>
      </c>
      <c r="M15" s="3"/>
      <c r="N15" s="3"/>
      <c r="O15" s="3"/>
      <c r="P15" s="3"/>
      <c r="Q15" s="3"/>
      <c r="R15" s="3"/>
      <c r="T15" s="3">
        <f t="shared" si="0"/>
        <v>0</v>
      </c>
      <c r="U15" s="3">
        <f t="shared" si="1"/>
        <v>1</v>
      </c>
      <c r="V15" s="3">
        <f t="shared" si="2"/>
        <v>8</v>
      </c>
      <c r="W15" s="39">
        <f t="shared" si="3"/>
        <v>9</v>
      </c>
      <c r="X15" s="39">
        <v>0</v>
      </c>
    </row>
    <row r="16" spans="1:24" x14ac:dyDescent="0.25">
      <c r="A16" t="s">
        <v>50</v>
      </c>
      <c r="B16" s="3">
        <v>79</v>
      </c>
      <c r="C16" s="4" t="s">
        <v>47</v>
      </c>
      <c r="D16" s="3" t="s">
        <v>47</v>
      </c>
      <c r="E16" s="3" t="s">
        <v>47</v>
      </c>
      <c r="F16" s="15" t="s">
        <v>47</v>
      </c>
      <c r="G16" s="15" t="s">
        <v>47</v>
      </c>
      <c r="H16" s="21" t="s">
        <v>47</v>
      </c>
      <c r="I16" s="36" t="s">
        <v>47</v>
      </c>
      <c r="J16" s="3"/>
      <c r="K16" s="3"/>
      <c r="L16" s="3"/>
      <c r="M16" s="3"/>
      <c r="N16" s="3"/>
      <c r="O16" s="3"/>
      <c r="P16" s="3"/>
      <c r="Q16" s="3"/>
      <c r="R16" s="3"/>
      <c r="T16" s="3">
        <f t="shared" si="0"/>
        <v>0</v>
      </c>
      <c r="U16" s="3">
        <f t="shared" si="1"/>
        <v>0</v>
      </c>
      <c r="V16" s="3">
        <f t="shared" si="2"/>
        <v>6</v>
      </c>
      <c r="W16" s="39">
        <f t="shared" si="3"/>
        <v>6</v>
      </c>
      <c r="X16" s="39">
        <v>0</v>
      </c>
    </row>
    <row r="17" spans="1:27" x14ac:dyDescent="0.25">
      <c r="A17" t="s">
        <v>51</v>
      </c>
      <c r="B17" s="3">
        <v>77</v>
      </c>
      <c r="C17" s="4" t="s">
        <v>47</v>
      </c>
      <c r="D17" s="3" t="s">
        <v>47</v>
      </c>
      <c r="E17" s="3" t="s">
        <v>47</v>
      </c>
      <c r="F17" s="3" t="s">
        <v>47</v>
      </c>
      <c r="G17" s="15" t="s">
        <v>47</v>
      </c>
      <c r="H17" s="21" t="s">
        <v>47</v>
      </c>
      <c r="I17" s="29" t="s">
        <v>47</v>
      </c>
      <c r="J17" s="29" t="s">
        <v>47</v>
      </c>
      <c r="K17" s="3"/>
      <c r="L17" s="3"/>
      <c r="M17" s="3"/>
      <c r="N17" s="3"/>
      <c r="O17" s="3"/>
      <c r="P17" s="3"/>
      <c r="Q17" s="3"/>
      <c r="R17" s="3"/>
      <c r="T17" s="3">
        <f t="shared" si="0"/>
        <v>0</v>
      </c>
      <c r="U17" s="3">
        <f t="shared" si="1"/>
        <v>0</v>
      </c>
      <c r="V17" s="3">
        <f t="shared" si="2"/>
        <v>7</v>
      </c>
      <c r="W17" s="39">
        <f t="shared" si="3"/>
        <v>7</v>
      </c>
      <c r="X17" s="39">
        <v>0</v>
      </c>
    </row>
    <row r="18" spans="1:27" x14ac:dyDescent="0.25">
      <c r="A18" t="s">
        <v>53</v>
      </c>
      <c r="B18" s="3">
        <v>56</v>
      </c>
      <c r="C18" s="4" t="s">
        <v>47</v>
      </c>
      <c r="D18" s="3" t="s">
        <v>47</v>
      </c>
      <c r="E18" s="21" t="s">
        <v>47</v>
      </c>
      <c r="F18" s="3" t="s">
        <v>47</v>
      </c>
      <c r="G18" s="29" t="s">
        <v>47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T18" s="3">
        <f t="shared" si="0"/>
        <v>0</v>
      </c>
      <c r="U18" s="3">
        <f t="shared" si="1"/>
        <v>0</v>
      </c>
      <c r="V18" s="3">
        <f t="shared" si="2"/>
        <v>4</v>
      </c>
      <c r="W18" s="39">
        <f t="shared" si="3"/>
        <v>4</v>
      </c>
      <c r="X18" s="39">
        <v>0</v>
      </c>
    </row>
    <row r="19" spans="1:27" x14ac:dyDescent="0.25">
      <c r="A19" t="s">
        <v>54</v>
      </c>
      <c r="B19" s="3">
        <v>84</v>
      </c>
      <c r="C19" s="4" t="s">
        <v>47</v>
      </c>
      <c r="D19" s="15" t="s">
        <v>47</v>
      </c>
      <c r="E19" s="21" t="s">
        <v>47</v>
      </c>
      <c r="F19" s="29" t="s">
        <v>8</v>
      </c>
      <c r="G19" s="36" t="s">
        <v>47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T19" s="3">
        <f t="shared" si="0"/>
        <v>0</v>
      </c>
      <c r="U19" s="3">
        <f t="shared" si="1"/>
        <v>1</v>
      </c>
      <c r="V19" s="3">
        <f t="shared" si="2"/>
        <v>3</v>
      </c>
      <c r="W19" s="39">
        <f t="shared" si="3"/>
        <v>4</v>
      </c>
      <c r="X19" s="39">
        <v>0</v>
      </c>
    </row>
    <row r="20" spans="1:27" x14ac:dyDescent="0.25">
      <c r="A20" t="s">
        <v>203</v>
      </c>
      <c r="B20" s="3">
        <v>56</v>
      </c>
      <c r="C20" s="4" t="s">
        <v>47</v>
      </c>
      <c r="D20" s="3" t="s">
        <v>47</v>
      </c>
      <c r="E20" s="3" t="s">
        <v>47</v>
      </c>
      <c r="F20" s="21" t="s">
        <v>47</v>
      </c>
      <c r="G20" s="29" t="s">
        <v>47</v>
      </c>
      <c r="T20" s="3">
        <f t="shared" si="0"/>
        <v>0</v>
      </c>
      <c r="U20" s="3">
        <f t="shared" si="1"/>
        <v>0</v>
      </c>
      <c r="V20" s="3">
        <f t="shared" si="2"/>
        <v>4</v>
      </c>
      <c r="W20" s="39">
        <f t="shared" si="3"/>
        <v>4</v>
      </c>
      <c r="X20" s="39">
        <v>0</v>
      </c>
    </row>
    <row r="21" spans="1:27" x14ac:dyDescent="0.25">
      <c r="A21" t="s">
        <v>193</v>
      </c>
      <c r="B21" t="s">
        <v>78</v>
      </c>
      <c r="C21" s="4" t="s">
        <v>47</v>
      </c>
      <c r="D21" s="15" t="s">
        <v>47</v>
      </c>
      <c r="E21" s="21" t="s">
        <v>47</v>
      </c>
      <c r="F21" s="29" t="s">
        <v>47</v>
      </c>
      <c r="G21" s="29" t="s">
        <v>8</v>
      </c>
      <c r="H21" s="36" t="s">
        <v>47</v>
      </c>
      <c r="I21" s="3"/>
      <c r="J21" s="3"/>
      <c r="T21" s="3">
        <f t="shared" si="0"/>
        <v>0</v>
      </c>
      <c r="U21" s="3">
        <f t="shared" si="1"/>
        <v>1</v>
      </c>
      <c r="V21" s="3">
        <f t="shared" si="2"/>
        <v>4</v>
      </c>
      <c r="W21" s="39">
        <f t="shared" si="3"/>
        <v>5</v>
      </c>
      <c r="X21" s="39">
        <v>0</v>
      </c>
    </row>
    <row r="24" spans="1:27" x14ac:dyDescent="0.25">
      <c r="T24" s="40" t="s">
        <v>225</v>
      </c>
      <c r="U24" s="40"/>
      <c r="V24" s="40"/>
      <c r="W24" s="40"/>
      <c r="X24" s="40"/>
      <c r="Y24" s="40"/>
      <c r="Z24" s="40"/>
      <c r="AA24" s="40"/>
    </row>
  </sheetData>
  <mergeCells count="1">
    <mergeCell ref="T2:V2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opLeftCell="B1" workbookViewId="0">
      <selection activeCell="C1" sqref="C1"/>
    </sheetView>
  </sheetViews>
  <sheetFormatPr defaultRowHeight="15" x14ac:dyDescent="0.25"/>
  <cols>
    <col min="1" max="1" width="18" customWidth="1"/>
    <col min="4" max="18" width="5.7109375" customWidth="1"/>
  </cols>
  <sheetData>
    <row r="1" spans="1:23" x14ac:dyDescent="0.25">
      <c r="A1" s="2" t="s">
        <v>4</v>
      </c>
      <c r="B1" s="1"/>
      <c r="C1" s="18" t="s">
        <v>226</v>
      </c>
      <c r="E1" s="11" t="s">
        <v>187</v>
      </c>
    </row>
    <row r="2" spans="1:23" x14ac:dyDescent="0.25">
      <c r="S2" s="31"/>
      <c r="T2" s="44" t="s">
        <v>215</v>
      </c>
      <c r="U2" s="44"/>
      <c r="V2" s="44"/>
    </row>
    <row r="3" spans="1:23" x14ac:dyDescent="0.25">
      <c r="A3" s="2" t="s">
        <v>1</v>
      </c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37">
        <v>16</v>
      </c>
      <c r="T3" s="32" t="s">
        <v>216</v>
      </c>
      <c r="U3" s="32" t="s">
        <v>217</v>
      </c>
      <c r="V3" s="32" t="s">
        <v>223</v>
      </c>
      <c r="W3" s="32" t="s">
        <v>224</v>
      </c>
    </row>
    <row r="5" spans="1:23" x14ac:dyDescent="0.25">
      <c r="A5" t="s">
        <v>5</v>
      </c>
      <c r="B5" s="3">
        <v>172</v>
      </c>
      <c r="C5" s="4" t="s">
        <v>6</v>
      </c>
      <c r="D5" s="7" t="s">
        <v>6</v>
      </c>
      <c r="E5" s="7" t="s">
        <v>6</v>
      </c>
      <c r="F5" s="7" t="s">
        <v>6</v>
      </c>
      <c r="G5" s="7" t="s">
        <v>6</v>
      </c>
      <c r="H5" s="15" t="s">
        <v>6</v>
      </c>
      <c r="I5" s="21" t="s">
        <v>6</v>
      </c>
      <c r="J5" s="26" t="s">
        <v>6</v>
      </c>
      <c r="K5" s="34" t="s">
        <v>6</v>
      </c>
      <c r="L5" s="3"/>
      <c r="M5" s="3"/>
      <c r="N5" s="3"/>
      <c r="O5" s="3"/>
      <c r="P5" s="3"/>
      <c r="Q5" s="3"/>
      <c r="R5" s="3"/>
      <c r="T5" s="3">
        <f>+COUNTIF(D5:S5,"A")</f>
        <v>8</v>
      </c>
      <c r="U5" s="3">
        <f>+COUNTIF(D5:S5,"B")</f>
        <v>0</v>
      </c>
      <c r="V5" s="39">
        <f>SUM(T5:U5)</f>
        <v>8</v>
      </c>
      <c r="W5" s="39">
        <v>0</v>
      </c>
    </row>
    <row r="6" spans="1:23" x14ac:dyDescent="0.25">
      <c r="A6" t="s">
        <v>172</v>
      </c>
      <c r="B6" s="3">
        <v>144</v>
      </c>
      <c r="C6" s="4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15" t="s">
        <v>6</v>
      </c>
      <c r="I6" s="15" t="s">
        <v>6</v>
      </c>
      <c r="J6" s="21" t="s">
        <v>6</v>
      </c>
      <c r="K6" s="26" t="s">
        <v>6</v>
      </c>
      <c r="L6" s="34" t="s">
        <v>6</v>
      </c>
      <c r="M6" s="3"/>
      <c r="N6" s="3"/>
      <c r="O6" s="3"/>
      <c r="P6" s="3"/>
      <c r="Q6" s="3"/>
      <c r="R6" s="3"/>
      <c r="T6" s="3">
        <f t="shared" ref="T6:T18" si="0">+COUNTIF(D6:R6,"A")</f>
        <v>9</v>
      </c>
      <c r="U6" s="3">
        <f t="shared" ref="U6:U18" si="1">+COUNTIF(D6:R6,"B")</f>
        <v>0</v>
      </c>
      <c r="V6" s="39">
        <f t="shared" ref="V6:V18" si="2">SUM(T6:U6)</f>
        <v>9</v>
      </c>
      <c r="W6" s="39">
        <v>0</v>
      </c>
    </row>
    <row r="7" spans="1:23" x14ac:dyDescent="0.25">
      <c r="A7" t="s">
        <v>173</v>
      </c>
      <c r="B7" s="3">
        <v>137</v>
      </c>
      <c r="C7" s="4" t="s">
        <v>6</v>
      </c>
      <c r="D7" s="7" t="s">
        <v>6</v>
      </c>
      <c r="E7" s="7" t="s">
        <v>6</v>
      </c>
      <c r="F7" s="7" t="s">
        <v>6</v>
      </c>
      <c r="G7" s="16" t="s">
        <v>6</v>
      </c>
      <c r="H7" s="21" t="s">
        <v>6</v>
      </c>
      <c r="I7" s="26" t="s">
        <v>6</v>
      </c>
      <c r="J7" s="34" t="s">
        <v>6</v>
      </c>
      <c r="K7" s="3"/>
      <c r="L7" s="3"/>
      <c r="M7" s="3"/>
      <c r="N7" s="3"/>
      <c r="O7" s="3"/>
      <c r="P7" s="3"/>
      <c r="Q7" s="3"/>
      <c r="R7" s="3"/>
      <c r="T7" s="3">
        <f t="shared" si="0"/>
        <v>7</v>
      </c>
      <c r="U7" s="3">
        <f t="shared" si="1"/>
        <v>0</v>
      </c>
      <c r="V7" s="39">
        <f t="shared" si="2"/>
        <v>7</v>
      </c>
      <c r="W7" s="39">
        <v>0</v>
      </c>
    </row>
    <row r="8" spans="1:23" x14ac:dyDescent="0.25">
      <c r="A8" t="s">
        <v>12</v>
      </c>
      <c r="B8" s="3">
        <v>142</v>
      </c>
      <c r="C8" s="4" t="s">
        <v>6</v>
      </c>
      <c r="D8" s="7" t="s">
        <v>6</v>
      </c>
      <c r="E8" s="16" t="s">
        <v>6</v>
      </c>
      <c r="F8" s="16" t="s">
        <v>6</v>
      </c>
      <c r="G8" s="21" t="s">
        <v>6</v>
      </c>
      <c r="H8" s="34" t="s">
        <v>6</v>
      </c>
      <c r="I8" s="3"/>
      <c r="J8" s="3"/>
      <c r="K8" s="3"/>
      <c r="L8" s="3"/>
      <c r="M8" s="3"/>
      <c r="N8" s="3"/>
      <c r="O8" s="3"/>
      <c r="P8" s="3"/>
      <c r="Q8" s="3"/>
      <c r="R8" s="3"/>
      <c r="T8" s="3">
        <f t="shared" si="0"/>
        <v>5</v>
      </c>
      <c r="U8" s="3">
        <f t="shared" si="1"/>
        <v>0</v>
      </c>
      <c r="V8" s="39">
        <f t="shared" si="2"/>
        <v>5</v>
      </c>
      <c r="W8" s="39">
        <v>0</v>
      </c>
    </row>
    <row r="9" spans="1:23" x14ac:dyDescent="0.25">
      <c r="B9" s="3"/>
      <c r="C9" s="4"/>
      <c r="D9" s="7"/>
      <c r="E9" s="7"/>
      <c r="F9" s="8"/>
      <c r="G9" s="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T9" s="3"/>
      <c r="U9" s="3"/>
      <c r="V9" s="39"/>
      <c r="W9" s="39"/>
    </row>
    <row r="10" spans="1:23" x14ac:dyDescent="0.25">
      <c r="A10" t="s">
        <v>7</v>
      </c>
      <c r="B10" s="3">
        <v>137</v>
      </c>
      <c r="C10" s="4" t="s">
        <v>8</v>
      </c>
      <c r="D10" s="7" t="s">
        <v>6</v>
      </c>
      <c r="E10" s="27" t="s">
        <v>8</v>
      </c>
      <c r="F10" s="30" t="s">
        <v>8</v>
      </c>
      <c r="G10" s="30" t="s">
        <v>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T10" s="3">
        <f t="shared" si="0"/>
        <v>1</v>
      </c>
      <c r="U10" s="3">
        <f t="shared" si="1"/>
        <v>3</v>
      </c>
      <c r="V10" s="39">
        <f t="shared" si="2"/>
        <v>4</v>
      </c>
      <c r="W10" s="39">
        <v>1</v>
      </c>
    </row>
    <row r="11" spans="1:23" x14ac:dyDescent="0.25">
      <c r="A11" t="s">
        <v>9</v>
      </c>
      <c r="B11" s="3">
        <v>128</v>
      </c>
      <c r="C11" s="4" t="s">
        <v>8</v>
      </c>
      <c r="D11" s="7" t="s">
        <v>8</v>
      </c>
      <c r="E11" s="7" t="s">
        <v>6</v>
      </c>
      <c r="F11" s="7" t="s">
        <v>8</v>
      </c>
      <c r="G11" s="7" t="s">
        <v>8</v>
      </c>
      <c r="H11" s="15" t="s">
        <v>8</v>
      </c>
      <c r="I11" s="15" t="s">
        <v>6</v>
      </c>
      <c r="J11" s="15" t="s">
        <v>8</v>
      </c>
      <c r="K11" s="15" t="s">
        <v>8</v>
      </c>
      <c r="L11" s="21" t="s">
        <v>8</v>
      </c>
      <c r="M11" s="3" t="s">
        <v>8</v>
      </c>
      <c r="N11" s="3" t="s">
        <v>8</v>
      </c>
      <c r="O11" s="27" t="s">
        <v>8</v>
      </c>
      <c r="P11" s="29" t="s">
        <v>8</v>
      </c>
      <c r="Q11" s="30" t="s">
        <v>8</v>
      </c>
      <c r="R11" s="3"/>
      <c r="T11" s="3">
        <f t="shared" si="0"/>
        <v>2</v>
      </c>
      <c r="U11" s="3">
        <f t="shared" si="1"/>
        <v>12</v>
      </c>
      <c r="V11" s="39">
        <f t="shared" si="2"/>
        <v>14</v>
      </c>
      <c r="W11" s="39">
        <v>2</v>
      </c>
    </row>
    <row r="12" spans="1:23" x14ac:dyDescent="0.25">
      <c r="A12" t="s">
        <v>10</v>
      </c>
      <c r="B12" s="3">
        <v>126</v>
      </c>
      <c r="C12" s="4" t="s">
        <v>8</v>
      </c>
      <c r="D12" s="7" t="s">
        <v>8</v>
      </c>
      <c r="E12" s="7"/>
      <c r="F12" s="7" t="s">
        <v>8</v>
      </c>
      <c r="G12" s="7" t="s">
        <v>8</v>
      </c>
      <c r="H12" s="13" t="s">
        <v>8</v>
      </c>
      <c r="I12" s="21" t="s">
        <v>8</v>
      </c>
      <c r="J12" s="21" t="s">
        <v>8</v>
      </c>
      <c r="K12" s="3"/>
      <c r="L12" s="17"/>
      <c r="M12" s="3"/>
      <c r="N12" s="3"/>
      <c r="O12" s="3"/>
      <c r="P12" s="3"/>
      <c r="Q12" s="3"/>
      <c r="R12" s="3"/>
      <c r="T12" s="3">
        <f t="shared" si="0"/>
        <v>0</v>
      </c>
      <c r="U12" s="3">
        <f t="shared" si="1"/>
        <v>6</v>
      </c>
      <c r="V12" s="39">
        <f t="shared" si="2"/>
        <v>6</v>
      </c>
      <c r="W12" s="39">
        <v>0</v>
      </c>
    </row>
    <row r="13" spans="1:23" x14ac:dyDescent="0.25">
      <c r="A13" t="s">
        <v>11</v>
      </c>
      <c r="B13" s="3">
        <v>123</v>
      </c>
      <c r="C13" s="4" t="s">
        <v>8</v>
      </c>
      <c r="D13" s="7" t="s">
        <v>8</v>
      </c>
      <c r="E13" s="7" t="s">
        <v>6</v>
      </c>
      <c r="F13" s="7" t="s">
        <v>8</v>
      </c>
      <c r="G13" s="7" t="s">
        <v>8</v>
      </c>
      <c r="H13" s="13" t="s">
        <v>8</v>
      </c>
      <c r="I13" s="15" t="s">
        <v>8</v>
      </c>
      <c r="J13" s="15" t="s">
        <v>8</v>
      </c>
      <c r="K13" s="15" t="s">
        <v>8</v>
      </c>
      <c r="L13" s="21" t="s">
        <v>8</v>
      </c>
      <c r="M13" s="21" t="s">
        <v>8</v>
      </c>
      <c r="N13" s="27" t="s">
        <v>8</v>
      </c>
      <c r="O13" s="29" t="s">
        <v>8</v>
      </c>
      <c r="P13" s="30" t="s">
        <v>8</v>
      </c>
      <c r="Q13" s="3"/>
      <c r="R13" s="3"/>
      <c r="T13" s="3">
        <f t="shared" si="0"/>
        <v>1</v>
      </c>
      <c r="U13" s="3">
        <f t="shared" si="1"/>
        <v>12</v>
      </c>
      <c r="V13" s="39">
        <f t="shared" si="2"/>
        <v>13</v>
      </c>
      <c r="W13" s="39">
        <v>1</v>
      </c>
    </row>
    <row r="14" spans="1:23" x14ac:dyDescent="0.25">
      <c r="A14" t="s">
        <v>12</v>
      </c>
      <c r="B14" s="3">
        <v>142</v>
      </c>
      <c r="C14" s="4" t="s">
        <v>8</v>
      </c>
      <c r="D14" s="7" t="s">
        <v>6</v>
      </c>
      <c r="E14" s="7" t="s">
        <v>6</v>
      </c>
      <c r="F14" s="26" t="s">
        <v>6</v>
      </c>
      <c r="G14" s="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T14" s="3">
        <f t="shared" si="0"/>
        <v>3</v>
      </c>
      <c r="U14" s="3">
        <f t="shared" si="1"/>
        <v>0</v>
      </c>
      <c r="V14" s="39">
        <f t="shared" si="2"/>
        <v>3</v>
      </c>
      <c r="W14" s="39">
        <v>3</v>
      </c>
    </row>
    <row r="15" spans="1:23" x14ac:dyDescent="0.25">
      <c r="A15" t="s">
        <v>170</v>
      </c>
      <c r="B15" s="3">
        <v>85</v>
      </c>
      <c r="C15" s="4" t="s">
        <v>8</v>
      </c>
      <c r="D15" s="7" t="s">
        <v>8</v>
      </c>
      <c r="E15" s="14" t="s">
        <v>8</v>
      </c>
      <c r="F15" s="16" t="s">
        <v>8</v>
      </c>
      <c r="G15" s="16" t="s">
        <v>8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T15" s="3">
        <f t="shared" si="0"/>
        <v>0</v>
      </c>
      <c r="U15" s="3">
        <f t="shared" si="1"/>
        <v>4</v>
      </c>
      <c r="V15" s="39">
        <f t="shared" si="2"/>
        <v>4</v>
      </c>
      <c r="W15" s="39">
        <v>0</v>
      </c>
    </row>
    <row r="16" spans="1:23" x14ac:dyDescent="0.25">
      <c r="A16" t="s">
        <v>176</v>
      </c>
      <c r="B16" s="3">
        <v>101</v>
      </c>
      <c r="C16" s="4" t="s">
        <v>8</v>
      </c>
      <c r="D16" s="7" t="s">
        <v>8</v>
      </c>
      <c r="E16" s="7" t="s">
        <v>8</v>
      </c>
      <c r="F16" s="16" t="s">
        <v>8</v>
      </c>
      <c r="G16" s="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T16" s="3">
        <f t="shared" si="0"/>
        <v>0</v>
      </c>
      <c r="U16" s="3">
        <f t="shared" si="1"/>
        <v>3</v>
      </c>
      <c r="V16" s="39">
        <f t="shared" si="2"/>
        <v>3</v>
      </c>
      <c r="W16" s="39">
        <v>0</v>
      </c>
    </row>
    <row r="17" spans="1:27" x14ac:dyDescent="0.25">
      <c r="A17" t="s">
        <v>181</v>
      </c>
      <c r="B17" s="3">
        <v>92</v>
      </c>
      <c r="C17" s="4" t="s">
        <v>8</v>
      </c>
      <c r="D17" s="9"/>
      <c r="E17" s="10"/>
      <c r="F17" s="10"/>
      <c r="G17" s="10"/>
      <c r="T17" s="3">
        <f t="shared" si="0"/>
        <v>0</v>
      </c>
      <c r="U17" s="3">
        <f t="shared" si="1"/>
        <v>0</v>
      </c>
      <c r="V17" s="39">
        <f t="shared" si="2"/>
        <v>0</v>
      </c>
      <c r="W17" s="39">
        <v>0</v>
      </c>
    </row>
    <row r="18" spans="1:27" x14ac:dyDescent="0.25">
      <c r="A18" t="s">
        <v>188</v>
      </c>
      <c r="B18" s="3" t="s">
        <v>205</v>
      </c>
      <c r="C18" s="4" t="s">
        <v>8</v>
      </c>
      <c r="D18" s="14" t="s">
        <v>8</v>
      </c>
      <c r="E18" s="16" t="s">
        <v>8</v>
      </c>
      <c r="F18" s="15" t="s">
        <v>8</v>
      </c>
      <c r="G18" s="15" t="s">
        <v>8</v>
      </c>
      <c r="H18" s="21" t="s">
        <v>8</v>
      </c>
      <c r="I18" s="21" t="s">
        <v>8</v>
      </c>
      <c r="J18" s="21" t="s">
        <v>8</v>
      </c>
      <c r="K18" s="27" t="s">
        <v>8</v>
      </c>
      <c r="L18" s="29" t="s">
        <v>8</v>
      </c>
      <c r="M18" s="30" t="s">
        <v>8</v>
      </c>
      <c r="T18" s="3">
        <f t="shared" si="0"/>
        <v>0</v>
      </c>
      <c r="U18" s="3">
        <f t="shared" si="1"/>
        <v>10</v>
      </c>
      <c r="V18" s="39">
        <f t="shared" si="2"/>
        <v>10</v>
      </c>
      <c r="W18" s="39">
        <v>0</v>
      </c>
    </row>
    <row r="19" spans="1:27" x14ac:dyDescent="0.25">
      <c r="W19" s="39"/>
    </row>
    <row r="20" spans="1:27" x14ac:dyDescent="0.25">
      <c r="T20" s="40" t="s">
        <v>225</v>
      </c>
      <c r="U20" s="40"/>
      <c r="V20" s="40"/>
      <c r="W20" s="40"/>
      <c r="X20" s="40"/>
      <c r="Y20" s="40"/>
      <c r="Z20" s="40"/>
      <c r="AA20" s="40"/>
    </row>
  </sheetData>
  <mergeCells count="1">
    <mergeCell ref="T2:V2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>
      <selection activeCell="C1" sqref="C1"/>
    </sheetView>
  </sheetViews>
  <sheetFormatPr defaultRowHeight="15" x14ac:dyDescent="0.25"/>
  <cols>
    <col min="1" max="1" width="22.140625" customWidth="1"/>
    <col min="4" max="21" width="4.7109375" customWidth="1"/>
  </cols>
  <sheetData>
    <row r="1" spans="1:29" x14ac:dyDescent="0.25">
      <c r="A1" s="2" t="s">
        <v>55</v>
      </c>
      <c r="B1" s="1"/>
      <c r="C1" s="18" t="s">
        <v>226</v>
      </c>
      <c r="E1" s="11" t="s">
        <v>187</v>
      </c>
    </row>
    <row r="2" spans="1:29" x14ac:dyDescent="0.25">
      <c r="S2" s="31"/>
      <c r="T2" s="31"/>
      <c r="U2" s="31"/>
      <c r="V2" s="44" t="s">
        <v>215</v>
      </c>
      <c r="W2" s="44"/>
      <c r="X2" s="44"/>
      <c r="Y2" s="44"/>
      <c r="Z2" s="44"/>
      <c r="AA2" s="44"/>
    </row>
    <row r="3" spans="1:29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5">
        <v>16</v>
      </c>
      <c r="T3" s="5">
        <v>17</v>
      </c>
      <c r="U3" s="5">
        <v>18</v>
      </c>
      <c r="V3" s="32" t="s">
        <v>216</v>
      </c>
      <c r="W3" s="32" t="s">
        <v>217</v>
      </c>
      <c r="X3" s="32" t="s">
        <v>218</v>
      </c>
      <c r="Y3" s="32" t="s">
        <v>219</v>
      </c>
      <c r="Z3" s="32" t="s">
        <v>220</v>
      </c>
      <c r="AA3" s="32" t="s">
        <v>221</v>
      </c>
      <c r="AB3" s="32" t="s">
        <v>223</v>
      </c>
      <c r="AC3" s="32" t="s">
        <v>224</v>
      </c>
    </row>
    <row r="4" spans="1:29" x14ac:dyDescent="0.25"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AB4" s="39"/>
      <c r="AC4" s="39"/>
    </row>
    <row r="5" spans="1:29" x14ac:dyDescent="0.25">
      <c r="A5" t="s">
        <v>56</v>
      </c>
      <c r="B5" s="3">
        <v>247</v>
      </c>
      <c r="C5" s="4" t="s">
        <v>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V5" s="3">
        <f>COUNTIF(D5:U5,"A")</f>
        <v>0</v>
      </c>
      <c r="W5" s="3">
        <f>COUNTIF(D5:U5,"B")</f>
        <v>0</v>
      </c>
      <c r="X5" s="3">
        <f>COUNTIF(D5:U5,"C")</f>
        <v>0</v>
      </c>
      <c r="Y5" s="3">
        <f>COUNTIF(D5:U5,"D")</f>
        <v>0</v>
      </c>
      <c r="Z5" s="3">
        <f>COUNTIF(D5:U5,"E")</f>
        <v>0</v>
      </c>
      <c r="AA5" s="3">
        <f>COUNTIF(D5:U5,"F")</f>
        <v>0</v>
      </c>
      <c r="AB5" s="39">
        <f>SUM(V5:AA5)</f>
        <v>0</v>
      </c>
      <c r="AC5" s="39">
        <v>0</v>
      </c>
    </row>
    <row r="6" spans="1:29" x14ac:dyDescent="0.25">
      <c r="A6" t="s">
        <v>57</v>
      </c>
      <c r="B6" s="3">
        <v>210</v>
      </c>
      <c r="C6" s="4" t="s">
        <v>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V6" s="3">
        <f t="shared" ref="V6:V46" si="0">COUNTIF(D6:U6,"A")</f>
        <v>0</v>
      </c>
      <c r="W6" s="3">
        <f t="shared" ref="W6:W46" si="1">COUNTIF(D6:U6,"B")</f>
        <v>0</v>
      </c>
      <c r="X6" s="3">
        <f t="shared" ref="X6:X46" si="2">COUNTIF(D6:U6,"C")</f>
        <v>0</v>
      </c>
      <c r="Y6" s="3">
        <f t="shared" ref="Y6:Y46" si="3">COUNTIF(D6:U6,"D")</f>
        <v>0</v>
      </c>
      <c r="Z6" s="3">
        <f t="shared" ref="Z6:Z46" si="4">COUNTIF(D6:U6,"E")</f>
        <v>0</v>
      </c>
      <c r="AA6" s="3">
        <f t="shared" ref="AA6:AA46" si="5">COUNTIF(D6:U6,"F")</f>
        <v>0</v>
      </c>
      <c r="AB6" s="39">
        <f t="shared" ref="AB6:AB46" si="6">SUM(V6:AA6)</f>
        <v>0</v>
      </c>
      <c r="AC6" s="39">
        <v>0</v>
      </c>
    </row>
    <row r="7" spans="1:29" x14ac:dyDescent="0.25">
      <c r="A7" t="s">
        <v>58</v>
      </c>
      <c r="B7" s="3">
        <v>180</v>
      </c>
      <c r="C7" s="4" t="s">
        <v>6</v>
      </c>
      <c r="D7" s="3" t="s">
        <v>6</v>
      </c>
      <c r="E7" s="15" t="s">
        <v>6</v>
      </c>
      <c r="F7" s="21" t="s">
        <v>6</v>
      </c>
      <c r="G7" s="21" t="s">
        <v>6</v>
      </c>
      <c r="H7" s="28" t="s">
        <v>6</v>
      </c>
      <c r="I7" s="3"/>
      <c r="J7" s="3"/>
      <c r="K7" s="3"/>
      <c r="L7" s="3"/>
      <c r="M7" s="3"/>
      <c r="N7" s="3"/>
      <c r="O7" s="3"/>
      <c r="P7" s="3"/>
      <c r="V7" s="3">
        <f t="shared" si="0"/>
        <v>5</v>
      </c>
      <c r="W7" s="3">
        <f t="shared" si="1"/>
        <v>0</v>
      </c>
      <c r="X7" s="3">
        <f t="shared" si="2"/>
        <v>0</v>
      </c>
      <c r="Y7" s="3">
        <f t="shared" si="3"/>
        <v>0</v>
      </c>
      <c r="Z7" s="3">
        <f t="shared" si="4"/>
        <v>0</v>
      </c>
      <c r="AA7" s="3">
        <f t="shared" si="5"/>
        <v>0</v>
      </c>
      <c r="AB7" s="39">
        <f t="shared" si="6"/>
        <v>5</v>
      </c>
      <c r="AC7" s="39">
        <v>0</v>
      </c>
    </row>
    <row r="8" spans="1:29" x14ac:dyDescent="0.25">
      <c r="A8" t="s">
        <v>59</v>
      </c>
      <c r="B8" s="3">
        <v>167</v>
      </c>
      <c r="C8" s="4" t="s">
        <v>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V8" s="3">
        <f t="shared" si="0"/>
        <v>0</v>
      </c>
      <c r="W8" s="3">
        <f t="shared" si="1"/>
        <v>0</v>
      </c>
      <c r="X8" s="3">
        <f t="shared" si="2"/>
        <v>0</v>
      </c>
      <c r="Y8" s="3">
        <f t="shared" si="3"/>
        <v>0</v>
      </c>
      <c r="Z8" s="3">
        <f t="shared" si="4"/>
        <v>0</v>
      </c>
      <c r="AA8" s="3">
        <f t="shared" si="5"/>
        <v>0</v>
      </c>
      <c r="AB8" s="39">
        <f t="shared" si="6"/>
        <v>0</v>
      </c>
      <c r="AC8" s="39">
        <v>0</v>
      </c>
    </row>
    <row r="9" spans="1:29" x14ac:dyDescent="0.25">
      <c r="A9" t="s">
        <v>182</v>
      </c>
      <c r="B9" s="3" t="s">
        <v>183</v>
      </c>
      <c r="C9" s="4" t="s">
        <v>6</v>
      </c>
      <c r="D9" s="21" t="s">
        <v>6</v>
      </c>
      <c r="E9" s="21" t="s"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V9" s="3">
        <f t="shared" si="0"/>
        <v>2</v>
      </c>
      <c r="W9" s="3">
        <f t="shared" si="1"/>
        <v>0</v>
      </c>
      <c r="X9" s="3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9">
        <f t="shared" si="6"/>
        <v>2</v>
      </c>
      <c r="AC9" s="39">
        <v>0</v>
      </c>
    </row>
    <row r="10" spans="1:29" x14ac:dyDescent="0.25">
      <c r="A10" t="s">
        <v>62</v>
      </c>
      <c r="B10" s="3">
        <v>163</v>
      </c>
      <c r="C10" s="19" t="s">
        <v>191</v>
      </c>
      <c r="D10" s="3" t="s">
        <v>8</v>
      </c>
      <c r="E10" s="3" t="s">
        <v>6</v>
      </c>
      <c r="F10" s="3" t="s">
        <v>6</v>
      </c>
      <c r="G10" s="3" t="s">
        <v>6</v>
      </c>
      <c r="H10" s="15" t="s">
        <v>6</v>
      </c>
      <c r="I10" s="21" t="s">
        <v>6</v>
      </c>
      <c r="J10" s="21" t="s">
        <v>6</v>
      </c>
      <c r="K10" s="28" t="s">
        <v>6</v>
      </c>
      <c r="L10" s="3"/>
      <c r="M10" s="3"/>
      <c r="N10" s="3"/>
      <c r="O10" s="3"/>
      <c r="P10" s="3"/>
      <c r="V10" s="3">
        <f t="shared" si="0"/>
        <v>7</v>
      </c>
      <c r="W10" s="3">
        <f t="shared" si="1"/>
        <v>1</v>
      </c>
      <c r="X10" s="3">
        <f t="shared" si="2"/>
        <v>0</v>
      </c>
      <c r="Y10" s="3">
        <f t="shared" si="3"/>
        <v>0</v>
      </c>
      <c r="Z10" s="3">
        <f t="shared" si="4"/>
        <v>0</v>
      </c>
      <c r="AA10" s="3">
        <f t="shared" si="5"/>
        <v>0</v>
      </c>
      <c r="AB10" s="39">
        <f t="shared" si="6"/>
        <v>8</v>
      </c>
      <c r="AC10" s="39">
        <v>0</v>
      </c>
    </row>
    <row r="11" spans="1:29" x14ac:dyDescent="0.25">
      <c r="I11" s="3"/>
      <c r="J11" s="3"/>
      <c r="K11" s="3"/>
      <c r="L11" s="3"/>
      <c r="M11" s="3"/>
      <c r="N11" s="3"/>
      <c r="O11" s="3"/>
      <c r="P11" s="3"/>
      <c r="V11" s="3"/>
      <c r="W11" s="3"/>
      <c r="X11" s="3"/>
      <c r="Y11" s="3"/>
      <c r="Z11" s="3"/>
      <c r="AA11" s="3"/>
      <c r="AB11" s="39"/>
      <c r="AC11" s="39"/>
    </row>
    <row r="12" spans="1:29" x14ac:dyDescent="0.25">
      <c r="A12" t="s">
        <v>61</v>
      </c>
      <c r="B12" s="3">
        <v>163</v>
      </c>
      <c r="C12" s="4" t="s">
        <v>8</v>
      </c>
      <c r="D12" s="3" t="s">
        <v>8</v>
      </c>
      <c r="E12" s="3" t="s">
        <v>6</v>
      </c>
      <c r="F12" s="3" t="s">
        <v>6</v>
      </c>
      <c r="G12" s="3" t="s">
        <v>8</v>
      </c>
      <c r="H12" s="15" t="s">
        <v>8</v>
      </c>
      <c r="I12" s="21" t="s">
        <v>6</v>
      </c>
      <c r="J12" s="21" t="s">
        <v>8</v>
      </c>
      <c r="K12" s="21" t="s">
        <v>8</v>
      </c>
      <c r="L12" s="21" t="s">
        <v>6</v>
      </c>
      <c r="M12" s="21" t="s">
        <v>8</v>
      </c>
      <c r="N12" s="21" t="s">
        <v>8</v>
      </c>
      <c r="O12" s="29" t="s">
        <v>8</v>
      </c>
      <c r="P12" s="36" t="s">
        <v>8</v>
      </c>
      <c r="V12" s="3">
        <f t="shared" si="0"/>
        <v>4</v>
      </c>
      <c r="W12" s="3">
        <f t="shared" si="1"/>
        <v>9</v>
      </c>
      <c r="X12" s="3">
        <f t="shared" si="2"/>
        <v>0</v>
      </c>
      <c r="Y12" s="3">
        <f t="shared" si="3"/>
        <v>0</v>
      </c>
      <c r="Z12" s="3">
        <f t="shared" si="4"/>
        <v>0</v>
      </c>
      <c r="AA12" s="3">
        <f t="shared" si="5"/>
        <v>0</v>
      </c>
      <c r="AB12" s="39">
        <f t="shared" si="6"/>
        <v>13</v>
      </c>
      <c r="AC12" s="39">
        <v>4</v>
      </c>
    </row>
    <row r="13" spans="1:29" x14ac:dyDescent="0.25">
      <c r="A13" t="s">
        <v>63</v>
      </c>
      <c r="B13" s="3">
        <v>158</v>
      </c>
      <c r="C13" s="4" t="s">
        <v>8</v>
      </c>
      <c r="D13" s="3" t="s">
        <v>8</v>
      </c>
      <c r="E13" s="3" t="s">
        <v>6</v>
      </c>
      <c r="F13" s="3" t="s">
        <v>8</v>
      </c>
      <c r="G13" s="3" t="s">
        <v>6</v>
      </c>
      <c r="H13" s="15" t="s">
        <v>6</v>
      </c>
      <c r="I13" s="21" t="s">
        <v>6</v>
      </c>
      <c r="J13" s="3" t="s">
        <v>8</v>
      </c>
      <c r="K13" s="21" t="s">
        <v>8</v>
      </c>
      <c r="L13" s="29" t="s">
        <v>8</v>
      </c>
      <c r="M13" s="29" t="s">
        <v>8</v>
      </c>
      <c r="N13" s="36" t="s">
        <v>8</v>
      </c>
      <c r="O13" s="3"/>
      <c r="P13" s="3"/>
      <c r="V13" s="3">
        <f t="shared" si="0"/>
        <v>4</v>
      </c>
      <c r="W13" s="3">
        <f t="shared" si="1"/>
        <v>7</v>
      </c>
      <c r="X13" s="3">
        <f t="shared" si="2"/>
        <v>0</v>
      </c>
      <c r="Y13" s="3">
        <f t="shared" si="3"/>
        <v>0</v>
      </c>
      <c r="Z13" s="3">
        <f t="shared" si="4"/>
        <v>0</v>
      </c>
      <c r="AA13" s="3">
        <f t="shared" si="5"/>
        <v>0</v>
      </c>
      <c r="AB13" s="39">
        <f t="shared" si="6"/>
        <v>11</v>
      </c>
      <c r="AC13" s="39">
        <v>4</v>
      </c>
    </row>
    <row r="14" spans="1:29" x14ac:dyDescent="0.25">
      <c r="A14" t="s">
        <v>64</v>
      </c>
      <c r="B14" s="3">
        <v>154</v>
      </c>
      <c r="C14" s="4" t="s">
        <v>8</v>
      </c>
      <c r="D14" s="3" t="s">
        <v>8</v>
      </c>
      <c r="E14" s="3" t="s">
        <v>8</v>
      </c>
      <c r="F14" s="3" t="s">
        <v>8</v>
      </c>
      <c r="G14" s="15" t="s">
        <v>8</v>
      </c>
      <c r="H14" s="21" t="s">
        <v>8</v>
      </c>
      <c r="I14" s="21" t="s">
        <v>8</v>
      </c>
      <c r="J14" s="29" t="s">
        <v>8</v>
      </c>
      <c r="K14" s="3"/>
      <c r="L14" s="3"/>
      <c r="M14" s="3"/>
      <c r="N14" s="3"/>
      <c r="O14" s="3"/>
      <c r="P14" s="3"/>
      <c r="V14" s="3">
        <f t="shared" si="0"/>
        <v>0</v>
      </c>
      <c r="W14" s="3">
        <f t="shared" si="1"/>
        <v>7</v>
      </c>
      <c r="X14" s="3">
        <f t="shared" si="2"/>
        <v>0</v>
      </c>
      <c r="Y14" s="3">
        <f t="shared" si="3"/>
        <v>0</v>
      </c>
      <c r="Z14" s="3">
        <f t="shared" si="4"/>
        <v>0</v>
      </c>
      <c r="AA14" s="3">
        <f t="shared" si="5"/>
        <v>0</v>
      </c>
      <c r="AB14" s="39">
        <f t="shared" si="6"/>
        <v>7</v>
      </c>
      <c r="AC14" s="39">
        <v>0</v>
      </c>
    </row>
    <row r="15" spans="1:29" x14ac:dyDescent="0.25">
      <c r="A15" t="s">
        <v>65</v>
      </c>
      <c r="B15" s="3">
        <v>149</v>
      </c>
      <c r="C15" s="4" t="s">
        <v>8</v>
      </c>
      <c r="D15" s="3" t="s">
        <v>8</v>
      </c>
      <c r="E15" s="3" t="s">
        <v>6</v>
      </c>
      <c r="F15" s="3" t="s">
        <v>8</v>
      </c>
      <c r="G15" s="3" t="s">
        <v>6</v>
      </c>
      <c r="H15" s="15" t="s">
        <v>8</v>
      </c>
      <c r="I15" s="21" t="s">
        <v>6</v>
      </c>
      <c r="J15" s="21" t="s">
        <v>8</v>
      </c>
      <c r="K15" s="21" t="s">
        <v>8</v>
      </c>
      <c r="L15" s="29" t="s">
        <v>8</v>
      </c>
      <c r="M15" s="29" t="s">
        <v>8</v>
      </c>
      <c r="N15" s="36" t="s">
        <v>8</v>
      </c>
      <c r="O15" s="3"/>
      <c r="P15" s="3"/>
      <c r="V15" s="3">
        <f t="shared" si="0"/>
        <v>3</v>
      </c>
      <c r="W15" s="3">
        <f t="shared" si="1"/>
        <v>8</v>
      </c>
      <c r="X15" s="3">
        <f t="shared" si="2"/>
        <v>0</v>
      </c>
      <c r="Y15" s="3">
        <f t="shared" si="3"/>
        <v>0</v>
      </c>
      <c r="Z15" s="3">
        <f t="shared" si="4"/>
        <v>0</v>
      </c>
      <c r="AA15" s="3">
        <f t="shared" si="5"/>
        <v>0</v>
      </c>
      <c r="AB15" s="39">
        <f t="shared" si="6"/>
        <v>11</v>
      </c>
      <c r="AC15" s="39">
        <v>3</v>
      </c>
    </row>
    <row r="16" spans="1:29" x14ac:dyDescent="0.25">
      <c r="A16" t="s">
        <v>66</v>
      </c>
      <c r="B16" s="3">
        <v>160</v>
      </c>
      <c r="C16" s="22" t="s">
        <v>198</v>
      </c>
      <c r="D16" s="3" t="s">
        <v>6</v>
      </c>
      <c r="E16" s="3" t="s">
        <v>6</v>
      </c>
      <c r="F16" s="15" t="s">
        <v>6</v>
      </c>
      <c r="G16" s="15" t="s">
        <v>8</v>
      </c>
      <c r="H16" s="21" t="s">
        <v>8</v>
      </c>
      <c r="I16" s="21" t="s">
        <v>8</v>
      </c>
      <c r="J16" s="21" t="s">
        <v>6</v>
      </c>
      <c r="K16" s="21" t="s">
        <v>8</v>
      </c>
      <c r="L16" s="21" t="s">
        <v>6</v>
      </c>
      <c r="M16" s="28" t="s">
        <v>6</v>
      </c>
      <c r="N16" s="29" t="s">
        <v>6</v>
      </c>
      <c r="O16" s="3"/>
      <c r="P16" s="3"/>
      <c r="V16" s="3">
        <f t="shared" si="0"/>
        <v>7</v>
      </c>
      <c r="W16" s="3">
        <f t="shared" si="1"/>
        <v>4</v>
      </c>
      <c r="X16" s="3">
        <f t="shared" si="2"/>
        <v>0</v>
      </c>
      <c r="Y16" s="3">
        <f t="shared" si="3"/>
        <v>0</v>
      </c>
      <c r="Z16" s="3">
        <f t="shared" si="4"/>
        <v>0</v>
      </c>
      <c r="AA16" s="3">
        <f t="shared" si="5"/>
        <v>0</v>
      </c>
      <c r="AB16" s="39">
        <f t="shared" si="6"/>
        <v>11</v>
      </c>
      <c r="AC16" s="39">
        <v>7</v>
      </c>
    </row>
    <row r="17" spans="1:29" x14ac:dyDescent="0.25">
      <c r="B17" s="3"/>
      <c r="C17" s="3"/>
      <c r="D17" s="2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V17" s="3"/>
      <c r="W17" s="3"/>
      <c r="X17" s="3"/>
      <c r="Y17" s="3"/>
      <c r="Z17" s="3"/>
      <c r="AA17" s="3"/>
      <c r="AB17" s="39">
        <f t="shared" si="6"/>
        <v>0</v>
      </c>
      <c r="AC17" s="39"/>
    </row>
    <row r="18" spans="1:29" x14ac:dyDescent="0.25">
      <c r="A18" t="s">
        <v>67</v>
      </c>
      <c r="B18" s="3">
        <v>147</v>
      </c>
      <c r="C18" s="4" t="s">
        <v>47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V18" s="3">
        <f t="shared" si="0"/>
        <v>0</v>
      </c>
      <c r="W18" s="3">
        <f t="shared" si="1"/>
        <v>0</v>
      </c>
      <c r="X18" s="3">
        <f t="shared" si="2"/>
        <v>0</v>
      </c>
      <c r="Y18" s="3">
        <f t="shared" si="3"/>
        <v>0</v>
      </c>
      <c r="Z18" s="3">
        <f t="shared" si="4"/>
        <v>0</v>
      </c>
      <c r="AA18" s="3">
        <f t="shared" si="5"/>
        <v>0</v>
      </c>
      <c r="AB18" s="39">
        <f t="shared" si="6"/>
        <v>0</v>
      </c>
      <c r="AC18" s="39">
        <v>0</v>
      </c>
    </row>
    <row r="19" spans="1:29" x14ac:dyDescent="0.25">
      <c r="A19" t="s">
        <v>68</v>
      </c>
      <c r="B19" s="3">
        <v>124</v>
      </c>
      <c r="C19" s="4" t="s">
        <v>47</v>
      </c>
      <c r="D19" s="3" t="s">
        <v>47</v>
      </c>
      <c r="E19" s="3" t="s">
        <v>47</v>
      </c>
      <c r="F19" s="3" t="s">
        <v>47</v>
      </c>
      <c r="G19" s="3" t="s">
        <v>47</v>
      </c>
      <c r="H19" s="3" t="s">
        <v>8</v>
      </c>
      <c r="I19" s="15" t="s">
        <v>47</v>
      </c>
      <c r="J19" s="15" t="s">
        <v>47</v>
      </c>
      <c r="K19" s="21" t="s">
        <v>47</v>
      </c>
      <c r="L19" s="21" t="s">
        <v>47</v>
      </c>
      <c r="M19" s="21" t="s">
        <v>47</v>
      </c>
      <c r="N19" s="29" t="s">
        <v>47</v>
      </c>
      <c r="O19" s="29" t="s">
        <v>47</v>
      </c>
      <c r="P19" s="29" t="s">
        <v>47</v>
      </c>
      <c r="Q19" s="36" t="s">
        <v>47</v>
      </c>
      <c r="V19" s="3">
        <f t="shared" si="0"/>
        <v>0</v>
      </c>
      <c r="W19" s="3">
        <f t="shared" si="1"/>
        <v>1</v>
      </c>
      <c r="X19" s="3">
        <f t="shared" si="2"/>
        <v>13</v>
      </c>
      <c r="Y19" s="3">
        <f t="shared" si="3"/>
        <v>0</v>
      </c>
      <c r="Z19" s="3">
        <f t="shared" si="4"/>
        <v>0</v>
      </c>
      <c r="AA19" s="3">
        <f t="shared" si="5"/>
        <v>0</v>
      </c>
      <c r="AB19" s="39">
        <f t="shared" si="6"/>
        <v>14</v>
      </c>
      <c r="AC19" s="39">
        <v>1</v>
      </c>
    </row>
    <row r="20" spans="1:29" x14ac:dyDescent="0.25">
      <c r="A20" t="s">
        <v>69</v>
      </c>
      <c r="B20" s="3">
        <v>123</v>
      </c>
      <c r="C20" s="4" t="s">
        <v>47</v>
      </c>
      <c r="D20" s="21" t="s">
        <v>8</v>
      </c>
      <c r="E20" s="29" t="s">
        <v>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V20" s="3">
        <f t="shared" si="0"/>
        <v>0</v>
      </c>
      <c r="W20" s="3">
        <f t="shared" si="1"/>
        <v>2</v>
      </c>
      <c r="X20" s="3">
        <f t="shared" si="2"/>
        <v>0</v>
      </c>
      <c r="Y20" s="3">
        <f t="shared" si="3"/>
        <v>0</v>
      </c>
      <c r="Z20" s="3">
        <f t="shared" si="4"/>
        <v>0</v>
      </c>
      <c r="AA20" s="3">
        <f t="shared" si="5"/>
        <v>0</v>
      </c>
      <c r="AB20" s="39">
        <f t="shared" si="6"/>
        <v>2</v>
      </c>
      <c r="AC20" s="39">
        <v>2</v>
      </c>
    </row>
    <row r="21" spans="1:29" x14ac:dyDescent="0.25">
      <c r="A21" t="s">
        <v>70</v>
      </c>
      <c r="B21" s="3">
        <v>122</v>
      </c>
      <c r="C21" s="4" t="s">
        <v>47</v>
      </c>
      <c r="D21" s="3" t="s">
        <v>47</v>
      </c>
      <c r="E21" s="3" t="s">
        <v>47</v>
      </c>
      <c r="F21" s="3" t="s">
        <v>47</v>
      </c>
      <c r="G21" s="21" t="s">
        <v>47</v>
      </c>
      <c r="H21" s="29" t="s">
        <v>47</v>
      </c>
      <c r="I21" s="29" t="s">
        <v>47</v>
      </c>
      <c r="J21" s="3"/>
      <c r="K21" s="17"/>
      <c r="L21" s="3"/>
      <c r="M21" s="3"/>
      <c r="N21" s="3"/>
      <c r="O21" s="3"/>
      <c r="P21" s="3"/>
      <c r="V21" s="3">
        <f t="shared" si="0"/>
        <v>0</v>
      </c>
      <c r="W21" s="3">
        <f t="shared" si="1"/>
        <v>0</v>
      </c>
      <c r="X21" s="3">
        <f t="shared" si="2"/>
        <v>6</v>
      </c>
      <c r="Y21" s="3">
        <f t="shared" si="3"/>
        <v>0</v>
      </c>
      <c r="Z21" s="3">
        <f t="shared" si="4"/>
        <v>0</v>
      </c>
      <c r="AA21" s="3">
        <f t="shared" si="5"/>
        <v>0</v>
      </c>
      <c r="AB21" s="39">
        <f t="shared" si="6"/>
        <v>6</v>
      </c>
      <c r="AC21" s="39">
        <v>0</v>
      </c>
    </row>
    <row r="22" spans="1:29" x14ac:dyDescent="0.25">
      <c r="A22" t="s">
        <v>71</v>
      </c>
      <c r="B22" s="3">
        <v>119</v>
      </c>
      <c r="C22" s="4" t="s">
        <v>47</v>
      </c>
      <c r="D22" s="3" t="s">
        <v>47</v>
      </c>
      <c r="E22" s="3" t="s">
        <v>47</v>
      </c>
      <c r="F22" s="3" t="s">
        <v>47</v>
      </c>
      <c r="G22" s="3" t="s">
        <v>47</v>
      </c>
      <c r="H22" s="15" t="s">
        <v>47</v>
      </c>
      <c r="I22" s="15" t="s">
        <v>47</v>
      </c>
      <c r="J22" s="21" t="s">
        <v>47</v>
      </c>
      <c r="K22" s="21" t="s">
        <v>47</v>
      </c>
      <c r="L22" s="21" t="s">
        <v>47</v>
      </c>
      <c r="M22" s="29" t="s">
        <v>47</v>
      </c>
      <c r="N22" s="36" t="s">
        <v>47</v>
      </c>
      <c r="O22" s="3"/>
      <c r="P22" s="3"/>
      <c r="V22" s="3">
        <f t="shared" si="0"/>
        <v>0</v>
      </c>
      <c r="W22" s="3">
        <f t="shared" si="1"/>
        <v>0</v>
      </c>
      <c r="X22" s="3">
        <f t="shared" si="2"/>
        <v>11</v>
      </c>
      <c r="Y22" s="3">
        <f t="shared" si="3"/>
        <v>0</v>
      </c>
      <c r="Z22" s="3">
        <f t="shared" si="4"/>
        <v>0</v>
      </c>
      <c r="AA22" s="3">
        <f t="shared" si="5"/>
        <v>0</v>
      </c>
      <c r="AB22" s="39">
        <f t="shared" si="6"/>
        <v>11</v>
      </c>
      <c r="AC22" s="39">
        <v>0</v>
      </c>
    </row>
    <row r="23" spans="1:29" x14ac:dyDescent="0.25">
      <c r="A23" t="s">
        <v>72</v>
      </c>
      <c r="B23" s="3">
        <v>116</v>
      </c>
      <c r="C23" s="4" t="s">
        <v>47</v>
      </c>
      <c r="D23" s="3" t="s">
        <v>47</v>
      </c>
      <c r="E23" s="3" t="s">
        <v>47</v>
      </c>
      <c r="F23" s="3" t="s">
        <v>47</v>
      </c>
      <c r="G23" s="3" t="s">
        <v>47</v>
      </c>
      <c r="H23" s="15" t="s">
        <v>47</v>
      </c>
      <c r="I23" s="15" t="s">
        <v>47</v>
      </c>
      <c r="J23" s="21" t="s">
        <v>47</v>
      </c>
      <c r="K23" s="21" t="s">
        <v>47</v>
      </c>
      <c r="L23" s="21" t="s">
        <v>47</v>
      </c>
      <c r="M23" s="21" t="s">
        <v>47</v>
      </c>
      <c r="N23" s="29" t="s">
        <v>47</v>
      </c>
      <c r="O23" s="29" t="s">
        <v>47</v>
      </c>
      <c r="P23" s="29" t="s">
        <v>47</v>
      </c>
      <c r="Q23" s="36" t="s">
        <v>47</v>
      </c>
      <c r="V23" s="3">
        <f t="shared" si="0"/>
        <v>0</v>
      </c>
      <c r="W23" s="3">
        <f t="shared" si="1"/>
        <v>0</v>
      </c>
      <c r="X23" s="3">
        <f t="shared" si="2"/>
        <v>14</v>
      </c>
      <c r="Y23" s="3">
        <f t="shared" si="3"/>
        <v>0</v>
      </c>
      <c r="Z23" s="3">
        <f t="shared" si="4"/>
        <v>0</v>
      </c>
      <c r="AA23" s="3">
        <f t="shared" si="5"/>
        <v>0</v>
      </c>
      <c r="AB23" s="39">
        <f t="shared" si="6"/>
        <v>14</v>
      </c>
      <c r="AC23" s="39">
        <v>0</v>
      </c>
    </row>
    <row r="24" spans="1:29" x14ac:dyDescent="0.25">
      <c r="A24" t="s">
        <v>93</v>
      </c>
      <c r="B24" s="3">
        <v>151</v>
      </c>
      <c r="C24" s="4" t="s">
        <v>207</v>
      </c>
      <c r="D24" s="3" t="s">
        <v>60</v>
      </c>
      <c r="E24" s="3" t="s">
        <v>60</v>
      </c>
      <c r="F24" s="3" t="s">
        <v>8</v>
      </c>
      <c r="G24" s="13" t="s">
        <v>60</v>
      </c>
      <c r="H24" s="15" t="s">
        <v>60</v>
      </c>
      <c r="I24" s="21" t="s">
        <v>8</v>
      </c>
      <c r="J24" s="21" t="s">
        <v>60</v>
      </c>
      <c r="K24" s="28" t="s">
        <v>6</v>
      </c>
      <c r="L24" s="36" t="s">
        <v>8</v>
      </c>
      <c r="M24" s="3"/>
      <c r="N24" s="3"/>
      <c r="O24" s="3"/>
      <c r="P24" s="3"/>
      <c r="V24" s="3">
        <f t="shared" si="0"/>
        <v>1</v>
      </c>
      <c r="W24" s="3">
        <f t="shared" si="1"/>
        <v>3</v>
      </c>
      <c r="X24" s="3">
        <f t="shared" si="2"/>
        <v>0</v>
      </c>
      <c r="Y24" s="3">
        <f t="shared" si="3"/>
        <v>5</v>
      </c>
      <c r="Z24" s="3">
        <f t="shared" si="4"/>
        <v>0</v>
      </c>
      <c r="AA24" s="3">
        <f t="shared" si="5"/>
        <v>0</v>
      </c>
      <c r="AB24" s="39">
        <f t="shared" si="6"/>
        <v>9</v>
      </c>
      <c r="AC24" s="39">
        <v>4</v>
      </c>
    </row>
    <row r="25" spans="1:29" x14ac:dyDescent="0.25">
      <c r="A25" t="s">
        <v>73</v>
      </c>
      <c r="B25" s="3">
        <v>132</v>
      </c>
      <c r="C25" s="4" t="s">
        <v>60</v>
      </c>
      <c r="D25" s="3" t="s">
        <v>8</v>
      </c>
      <c r="E25" s="3" t="s">
        <v>60</v>
      </c>
      <c r="F25" s="13" t="s">
        <v>60</v>
      </c>
      <c r="G25" s="21" t="s">
        <v>8</v>
      </c>
      <c r="H25" s="21" t="s">
        <v>60</v>
      </c>
      <c r="I25" s="3"/>
      <c r="J25" s="3"/>
      <c r="K25" s="3"/>
      <c r="L25" s="3"/>
      <c r="M25" s="3"/>
      <c r="N25" s="3"/>
      <c r="O25" s="3"/>
      <c r="P25" s="3"/>
      <c r="V25" s="3">
        <f t="shared" si="0"/>
        <v>0</v>
      </c>
      <c r="W25" s="3">
        <f t="shared" si="1"/>
        <v>2</v>
      </c>
      <c r="X25" s="3">
        <f t="shared" si="2"/>
        <v>0</v>
      </c>
      <c r="Y25" s="3">
        <f t="shared" si="3"/>
        <v>3</v>
      </c>
      <c r="Z25" s="3">
        <f t="shared" si="4"/>
        <v>0</v>
      </c>
      <c r="AA25" s="3">
        <f t="shared" si="5"/>
        <v>0</v>
      </c>
      <c r="AB25" s="39">
        <f t="shared" si="6"/>
        <v>5</v>
      </c>
      <c r="AC25" s="39">
        <v>2</v>
      </c>
    </row>
    <row r="26" spans="1:29" x14ac:dyDescent="0.25">
      <c r="A26" t="s">
        <v>74</v>
      </c>
      <c r="B26" s="3">
        <v>129</v>
      </c>
      <c r="C26" s="4" t="s">
        <v>60</v>
      </c>
      <c r="D26" s="3" t="s">
        <v>60</v>
      </c>
      <c r="E26" s="3" t="s">
        <v>60</v>
      </c>
      <c r="F26" s="13" t="s">
        <v>60</v>
      </c>
      <c r="G26" s="3" t="s">
        <v>60</v>
      </c>
      <c r="H26" s="15" t="s">
        <v>60</v>
      </c>
      <c r="I26" s="15" t="s">
        <v>60</v>
      </c>
      <c r="J26" s="21" t="s">
        <v>60</v>
      </c>
      <c r="K26" s="29" t="s">
        <v>60</v>
      </c>
      <c r="L26" s="3"/>
      <c r="M26" s="3"/>
      <c r="N26" s="3"/>
      <c r="O26" s="3"/>
      <c r="P26" s="3"/>
      <c r="V26" s="3">
        <f t="shared" si="0"/>
        <v>0</v>
      </c>
      <c r="W26" s="3">
        <f t="shared" si="1"/>
        <v>0</v>
      </c>
      <c r="X26" s="3">
        <f t="shared" si="2"/>
        <v>0</v>
      </c>
      <c r="Y26" s="3">
        <f t="shared" si="3"/>
        <v>8</v>
      </c>
      <c r="Z26" s="3">
        <f t="shared" si="4"/>
        <v>0</v>
      </c>
      <c r="AA26" s="3">
        <f t="shared" si="5"/>
        <v>0</v>
      </c>
      <c r="AB26" s="39">
        <f t="shared" si="6"/>
        <v>8</v>
      </c>
      <c r="AC26" s="39">
        <v>0</v>
      </c>
    </row>
    <row r="27" spans="1:29" x14ac:dyDescent="0.25">
      <c r="A27" t="s">
        <v>75</v>
      </c>
      <c r="B27" s="3">
        <v>124</v>
      </c>
      <c r="C27" s="4" t="s">
        <v>60</v>
      </c>
      <c r="D27" s="3" t="s">
        <v>60</v>
      </c>
      <c r="E27" s="3" t="s">
        <v>60</v>
      </c>
      <c r="F27" s="13" t="s">
        <v>60</v>
      </c>
      <c r="G27" s="15" t="s">
        <v>60</v>
      </c>
      <c r="H27" s="21" t="s">
        <v>60</v>
      </c>
      <c r="I27" s="29" t="s">
        <v>60</v>
      </c>
      <c r="J27" s="3"/>
      <c r="K27" s="3"/>
      <c r="L27" s="3"/>
      <c r="M27" s="3"/>
      <c r="N27" s="3"/>
      <c r="O27" s="3"/>
      <c r="P27" s="3"/>
      <c r="V27" s="3">
        <f t="shared" si="0"/>
        <v>0</v>
      </c>
      <c r="W27" s="3">
        <f t="shared" si="1"/>
        <v>0</v>
      </c>
      <c r="X27" s="3">
        <f t="shared" si="2"/>
        <v>0</v>
      </c>
      <c r="Y27" s="3">
        <f t="shared" si="3"/>
        <v>6</v>
      </c>
      <c r="Z27" s="3">
        <f t="shared" si="4"/>
        <v>0</v>
      </c>
      <c r="AA27" s="3">
        <f t="shared" si="5"/>
        <v>0</v>
      </c>
      <c r="AB27" s="39">
        <f t="shared" si="6"/>
        <v>6</v>
      </c>
      <c r="AC27" s="39">
        <v>0</v>
      </c>
    </row>
    <row r="28" spans="1:29" x14ac:dyDescent="0.25">
      <c r="A28" t="s">
        <v>76</v>
      </c>
      <c r="B28" s="3">
        <v>103</v>
      </c>
      <c r="C28" s="4" t="s">
        <v>60</v>
      </c>
      <c r="D28" s="3" t="s">
        <v>60</v>
      </c>
      <c r="E28" s="3" t="s">
        <v>60</v>
      </c>
      <c r="F28" s="15" t="s">
        <v>60</v>
      </c>
      <c r="G28" s="29" t="s">
        <v>60</v>
      </c>
      <c r="H28" s="29" t="s">
        <v>60</v>
      </c>
      <c r="I28" s="3"/>
      <c r="J28" s="3"/>
      <c r="K28" s="3"/>
      <c r="L28" s="3"/>
      <c r="M28" s="3"/>
      <c r="N28" s="3"/>
      <c r="O28" s="3"/>
      <c r="P28" s="3"/>
      <c r="V28" s="3">
        <f t="shared" si="0"/>
        <v>0</v>
      </c>
      <c r="W28" s="3">
        <f t="shared" si="1"/>
        <v>0</v>
      </c>
      <c r="X28" s="3">
        <f t="shared" si="2"/>
        <v>0</v>
      </c>
      <c r="Y28" s="3">
        <f t="shared" si="3"/>
        <v>5</v>
      </c>
      <c r="Z28" s="3">
        <f t="shared" si="4"/>
        <v>0</v>
      </c>
      <c r="AA28" s="3">
        <f t="shared" si="5"/>
        <v>0</v>
      </c>
      <c r="AB28" s="39">
        <f t="shared" si="6"/>
        <v>5</v>
      </c>
      <c r="AC28" s="39">
        <v>0</v>
      </c>
    </row>
    <row r="29" spans="1:29" x14ac:dyDescent="0.25">
      <c r="A29" t="s">
        <v>77</v>
      </c>
      <c r="B29" s="3" t="s">
        <v>78</v>
      </c>
      <c r="C29" s="4" t="s">
        <v>60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V29" s="3">
        <f t="shared" si="0"/>
        <v>0</v>
      </c>
      <c r="W29" s="3">
        <f t="shared" si="1"/>
        <v>0</v>
      </c>
      <c r="X29" s="3">
        <f t="shared" si="2"/>
        <v>0</v>
      </c>
      <c r="Y29" s="3">
        <f t="shared" si="3"/>
        <v>0</v>
      </c>
      <c r="Z29" s="3">
        <f t="shared" si="4"/>
        <v>0</v>
      </c>
      <c r="AA29" s="3">
        <f t="shared" si="5"/>
        <v>0</v>
      </c>
      <c r="AB29" s="39">
        <f t="shared" si="6"/>
        <v>0</v>
      </c>
      <c r="AC29" s="39">
        <v>0</v>
      </c>
    </row>
    <row r="30" spans="1:29" x14ac:dyDescent="0.25">
      <c r="B30" s="3"/>
      <c r="C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V30" s="3"/>
      <c r="W30" s="3"/>
      <c r="X30" s="3"/>
      <c r="Y30" s="3"/>
      <c r="Z30" s="3"/>
      <c r="AA30" s="3"/>
      <c r="AB30" s="39"/>
      <c r="AC30" s="39"/>
    </row>
    <row r="31" spans="1:29" x14ac:dyDescent="0.25">
      <c r="A31" t="s">
        <v>80</v>
      </c>
      <c r="B31" s="3">
        <v>102</v>
      </c>
      <c r="C31" s="4" t="s">
        <v>79</v>
      </c>
      <c r="D31" s="3" t="s">
        <v>79</v>
      </c>
      <c r="E31" s="3" t="s">
        <v>47</v>
      </c>
      <c r="F31" s="3" t="s">
        <v>79</v>
      </c>
      <c r="G31" s="3" t="s">
        <v>79</v>
      </c>
      <c r="H31" s="15" t="s">
        <v>47</v>
      </c>
      <c r="I31" s="15" t="s">
        <v>79</v>
      </c>
      <c r="J31" s="21" t="s">
        <v>79</v>
      </c>
      <c r="K31" s="21" t="s">
        <v>79</v>
      </c>
      <c r="L31" s="21" t="s">
        <v>47</v>
      </c>
      <c r="M31" s="21" t="s">
        <v>47</v>
      </c>
      <c r="N31" s="21" t="s">
        <v>79</v>
      </c>
      <c r="O31" s="26" t="s">
        <v>79</v>
      </c>
      <c r="P31" s="29" t="s">
        <v>79</v>
      </c>
      <c r="Q31" s="36" t="s">
        <v>79</v>
      </c>
      <c r="V31" s="3">
        <f t="shared" si="0"/>
        <v>0</v>
      </c>
      <c r="W31" s="3">
        <f t="shared" si="1"/>
        <v>0</v>
      </c>
      <c r="X31" s="3">
        <f t="shared" si="2"/>
        <v>4</v>
      </c>
      <c r="Y31" s="3">
        <f t="shared" si="3"/>
        <v>0</v>
      </c>
      <c r="Z31" s="3">
        <f t="shared" si="4"/>
        <v>10</v>
      </c>
      <c r="AA31" s="3">
        <f t="shared" si="5"/>
        <v>0</v>
      </c>
      <c r="AB31" s="39">
        <f t="shared" si="6"/>
        <v>14</v>
      </c>
      <c r="AC31" s="39">
        <v>4</v>
      </c>
    </row>
    <row r="32" spans="1:29" x14ac:dyDescent="0.25">
      <c r="A32" t="s">
        <v>81</v>
      </c>
      <c r="B32" s="3">
        <v>95</v>
      </c>
      <c r="C32" s="4" t="s">
        <v>79</v>
      </c>
      <c r="D32" s="3" t="s">
        <v>79</v>
      </c>
      <c r="E32" s="15" t="s">
        <v>79</v>
      </c>
      <c r="F32" s="21" t="s">
        <v>79</v>
      </c>
      <c r="G32" s="29" t="s">
        <v>79</v>
      </c>
      <c r="H32" s="3"/>
      <c r="I32" s="3"/>
      <c r="J32" s="3"/>
      <c r="K32" s="3"/>
      <c r="L32" s="3"/>
      <c r="M32" s="3"/>
      <c r="N32" s="3"/>
      <c r="O32" s="3"/>
      <c r="P32" s="3"/>
      <c r="V32" s="3">
        <f t="shared" si="0"/>
        <v>0</v>
      </c>
      <c r="W32" s="3">
        <f t="shared" si="1"/>
        <v>0</v>
      </c>
      <c r="X32" s="3">
        <f t="shared" si="2"/>
        <v>0</v>
      </c>
      <c r="Y32" s="3">
        <f t="shared" si="3"/>
        <v>0</v>
      </c>
      <c r="Z32" s="3">
        <f t="shared" si="4"/>
        <v>4</v>
      </c>
      <c r="AA32" s="3">
        <f t="shared" si="5"/>
        <v>0</v>
      </c>
      <c r="AB32" s="39">
        <f t="shared" si="6"/>
        <v>4</v>
      </c>
      <c r="AC32" s="39">
        <v>0</v>
      </c>
    </row>
    <row r="33" spans="1:29" x14ac:dyDescent="0.25">
      <c r="A33" t="s">
        <v>84</v>
      </c>
      <c r="B33" s="3">
        <v>89</v>
      </c>
      <c r="C33" s="4" t="s">
        <v>79</v>
      </c>
      <c r="D33" s="3" t="s">
        <v>79</v>
      </c>
      <c r="E33" s="3" t="s">
        <v>79</v>
      </c>
      <c r="F33" s="3" t="s">
        <v>60</v>
      </c>
      <c r="G33" s="3" t="s">
        <v>79</v>
      </c>
      <c r="H33" s="3" t="s">
        <v>79</v>
      </c>
      <c r="I33" s="15" t="s">
        <v>60</v>
      </c>
      <c r="J33" s="15" t="s">
        <v>79</v>
      </c>
      <c r="K33" s="15" t="s">
        <v>79</v>
      </c>
      <c r="L33" s="15" t="s">
        <v>60</v>
      </c>
      <c r="M33" s="21" t="s">
        <v>79</v>
      </c>
      <c r="N33" s="21" t="s">
        <v>79</v>
      </c>
      <c r="O33" s="26" t="s">
        <v>79</v>
      </c>
      <c r="P33" s="36" t="s">
        <v>79</v>
      </c>
      <c r="V33" s="3">
        <f t="shared" si="0"/>
        <v>0</v>
      </c>
      <c r="W33" s="3">
        <f t="shared" si="1"/>
        <v>0</v>
      </c>
      <c r="X33" s="3">
        <f t="shared" si="2"/>
        <v>0</v>
      </c>
      <c r="Y33" s="3">
        <f t="shared" si="3"/>
        <v>3</v>
      </c>
      <c r="Z33" s="3">
        <f t="shared" si="4"/>
        <v>10</v>
      </c>
      <c r="AA33" s="3">
        <f t="shared" si="5"/>
        <v>0</v>
      </c>
      <c r="AB33" s="39">
        <f t="shared" si="6"/>
        <v>13</v>
      </c>
      <c r="AC33" s="39">
        <v>3</v>
      </c>
    </row>
    <row r="34" spans="1:29" x14ac:dyDescent="0.25">
      <c r="A34" t="s">
        <v>94</v>
      </c>
      <c r="B34" s="3" t="s">
        <v>95</v>
      </c>
      <c r="C34" s="4" t="s">
        <v>79</v>
      </c>
      <c r="D34" s="3" t="s">
        <v>79</v>
      </c>
      <c r="E34" s="3" t="s">
        <v>79</v>
      </c>
      <c r="F34" s="3" t="s">
        <v>79</v>
      </c>
      <c r="G34" s="15" t="s">
        <v>79</v>
      </c>
      <c r="H34" s="21" t="s">
        <v>79</v>
      </c>
      <c r="I34" s="21" t="s">
        <v>79</v>
      </c>
      <c r="J34" s="29" t="s">
        <v>79</v>
      </c>
      <c r="K34" s="36" t="s">
        <v>79</v>
      </c>
      <c r="L34" s="3"/>
      <c r="M34" s="3"/>
      <c r="N34" s="3"/>
      <c r="O34" s="3"/>
      <c r="P34" s="3"/>
      <c r="V34" s="3">
        <f t="shared" si="0"/>
        <v>0</v>
      </c>
      <c r="W34" s="3">
        <f t="shared" si="1"/>
        <v>0</v>
      </c>
      <c r="X34" s="3">
        <f t="shared" si="2"/>
        <v>0</v>
      </c>
      <c r="Y34" s="3">
        <f t="shared" si="3"/>
        <v>0</v>
      </c>
      <c r="Z34" s="3">
        <f t="shared" si="4"/>
        <v>8</v>
      </c>
      <c r="AA34" s="3">
        <f t="shared" si="5"/>
        <v>0</v>
      </c>
      <c r="AB34" s="39">
        <f t="shared" si="6"/>
        <v>8</v>
      </c>
      <c r="AC34" s="39">
        <v>0</v>
      </c>
    </row>
    <row r="35" spans="1:29" x14ac:dyDescent="0.25">
      <c r="A35" t="s">
        <v>96</v>
      </c>
      <c r="B35" s="3">
        <v>64</v>
      </c>
      <c r="C35" s="4" t="s">
        <v>79</v>
      </c>
      <c r="D35" s="3" t="s">
        <v>79</v>
      </c>
      <c r="E35" s="3" t="s">
        <v>79</v>
      </c>
      <c r="F35" s="3" t="s">
        <v>79</v>
      </c>
      <c r="G35" s="15" t="s">
        <v>79</v>
      </c>
      <c r="H35" s="15" t="s">
        <v>79</v>
      </c>
      <c r="I35" s="21" t="s">
        <v>79</v>
      </c>
      <c r="J35" s="21" t="s">
        <v>79</v>
      </c>
      <c r="K35" s="3"/>
      <c r="L35" s="3"/>
      <c r="M35" s="3"/>
      <c r="N35" s="3"/>
      <c r="O35" s="3"/>
      <c r="P35" s="3"/>
      <c r="V35" s="3">
        <f t="shared" si="0"/>
        <v>0</v>
      </c>
      <c r="W35" s="3">
        <f t="shared" si="1"/>
        <v>0</v>
      </c>
      <c r="X35" s="3">
        <f t="shared" si="2"/>
        <v>0</v>
      </c>
      <c r="Y35" s="3">
        <f t="shared" si="3"/>
        <v>0</v>
      </c>
      <c r="Z35" s="3">
        <f t="shared" si="4"/>
        <v>7</v>
      </c>
      <c r="AA35" s="3">
        <f t="shared" si="5"/>
        <v>0</v>
      </c>
      <c r="AB35" s="39">
        <f t="shared" si="6"/>
        <v>7</v>
      </c>
      <c r="AC35" s="39">
        <v>0</v>
      </c>
    </row>
    <row r="36" spans="1:29" x14ac:dyDescent="0.25">
      <c r="A36" t="s">
        <v>86</v>
      </c>
      <c r="B36" s="3">
        <v>101</v>
      </c>
      <c r="C36" s="4" t="s">
        <v>85</v>
      </c>
      <c r="D36" s="3" t="s">
        <v>79</v>
      </c>
      <c r="E36" s="3" t="s">
        <v>79</v>
      </c>
      <c r="F36" s="15" t="s">
        <v>79</v>
      </c>
      <c r="G36" s="21" t="s">
        <v>79</v>
      </c>
      <c r="H36" s="3" t="s">
        <v>79</v>
      </c>
      <c r="I36" s="26" t="s">
        <v>79</v>
      </c>
      <c r="J36" s="36" t="s">
        <v>79</v>
      </c>
      <c r="K36" s="3"/>
      <c r="L36" s="3"/>
      <c r="M36" s="3"/>
      <c r="N36" s="3"/>
      <c r="O36" s="3"/>
      <c r="P36" s="3"/>
      <c r="V36" s="3">
        <f t="shared" si="0"/>
        <v>0</v>
      </c>
      <c r="W36" s="3">
        <f t="shared" si="1"/>
        <v>0</v>
      </c>
      <c r="X36" s="3">
        <f t="shared" si="2"/>
        <v>0</v>
      </c>
      <c r="Y36" s="3">
        <f t="shared" si="3"/>
        <v>0</v>
      </c>
      <c r="Z36" s="3">
        <f t="shared" si="4"/>
        <v>7</v>
      </c>
      <c r="AA36" s="3">
        <f t="shared" si="5"/>
        <v>0</v>
      </c>
      <c r="AB36" s="39">
        <f t="shared" si="6"/>
        <v>7</v>
      </c>
      <c r="AC36" s="39">
        <v>0</v>
      </c>
    </row>
    <row r="37" spans="1:29" x14ac:dyDescent="0.25">
      <c r="A37" t="s">
        <v>87</v>
      </c>
      <c r="B37" s="3">
        <v>91</v>
      </c>
      <c r="C37" s="4" t="s">
        <v>85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V37" s="3">
        <f t="shared" si="0"/>
        <v>0</v>
      </c>
      <c r="W37" s="3">
        <f t="shared" si="1"/>
        <v>0</v>
      </c>
      <c r="X37" s="3">
        <f t="shared" si="2"/>
        <v>0</v>
      </c>
      <c r="Y37" s="3">
        <f t="shared" si="3"/>
        <v>0</v>
      </c>
      <c r="Z37" s="3">
        <f t="shared" si="4"/>
        <v>0</v>
      </c>
      <c r="AA37" s="3">
        <f t="shared" si="5"/>
        <v>0</v>
      </c>
      <c r="AB37" s="39">
        <f t="shared" si="6"/>
        <v>0</v>
      </c>
      <c r="AC37" s="39">
        <v>0</v>
      </c>
    </row>
    <row r="38" spans="1:29" x14ac:dyDescent="0.25">
      <c r="A38" t="s">
        <v>88</v>
      </c>
      <c r="B38" s="3">
        <v>80</v>
      </c>
      <c r="C38" s="4" t="s">
        <v>85</v>
      </c>
      <c r="D38" s="3" t="s">
        <v>60</v>
      </c>
      <c r="E38" s="3" t="s">
        <v>60</v>
      </c>
      <c r="F38" s="3" t="s">
        <v>85</v>
      </c>
      <c r="G38" s="3" t="s">
        <v>85</v>
      </c>
      <c r="H38" s="13" t="s">
        <v>85</v>
      </c>
      <c r="I38" s="15" t="s">
        <v>85</v>
      </c>
      <c r="J38" s="15" t="s">
        <v>85</v>
      </c>
      <c r="K38" s="15" t="s">
        <v>85</v>
      </c>
      <c r="L38" s="21" t="s">
        <v>85</v>
      </c>
      <c r="M38" s="21" t="s">
        <v>85</v>
      </c>
      <c r="N38" s="21" t="s">
        <v>85</v>
      </c>
      <c r="O38" s="21" t="s">
        <v>85</v>
      </c>
      <c r="P38" s="29" t="s">
        <v>85</v>
      </c>
      <c r="Q38" s="29" t="s">
        <v>85</v>
      </c>
      <c r="R38" s="29" t="s">
        <v>60</v>
      </c>
      <c r="S38" s="29" t="s">
        <v>60</v>
      </c>
      <c r="T38" s="36" t="s">
        <v>85</v>
      </c>
      <c r="V38" s="3">
        <f t="shared" si="0"/>
        <v>0</v>
      </c>
      <c r="W38" s="3">
        <f t="shared" si="1"/>
        <v>0</v>
      </c>
      <c r="X38" s="3">
        <f t="shared" si="2"/>
        <v>0</v>
      </c>
      <c r="Y38" s="3">
        <f t="shared" si="3"/>
        <v>4</v>
      </c>
      <c r="Z38" s="3">
        <f t="shared" si="4"/>
        <v>0</v>
      </c>
      <c r="AA38" s="3">
        <f t="shared" si="5"/>
        <v>13</v>
      </c>
      <c r="AB38" s="39">
        <f t="shared" si="6"/>
        <v>17</v>
      </c>
      <c r="AC38" s="39">
        <v>4</v>
      </c>
    </row>
    <row r="39" spans="1:29" x14ac:dyDescent="0.25">
      <c r="A39" t="s">
        <v>89</v>
      </c>
      <c r="B39" s="3">
        <v>76</v>
      </c>
      <c r="C39" s="4" t="s">
        <v>85</v>
      </c>
      <c r="D39" s="3" t="s">
        <v>85</v>
      </c>
      <c r="E39" s="3" t="s">
        <v>85</v>
      </c>
      <c r="F39" s="13" t="s">
        <v>85</v>
      </c>
      <c r="G39" s="15" t="s">
        <v>85</v>
      </c>
      <c r="H39" s="15" t="s">
        <v>85</v>
      </c>
      <c r="I39" s="15" t="s">
        <v>85</v>
      </c>
      <c r="J39" s="21" t="s">
        <v>85</v>
      </c>
      <c r="K39" s="21" t="s">
        <v>85</v>
      </c>
      <c r="L39" s="21" t="s">
        <v>85</v>
      </c>
      <c r="M39" s="21" t="s">
        <v>47</v>
      </c>
      <c r="N39" s="21" t="s">
        <v>85</v>
      </c>
      <c r="O39" s="29" t="s">
        <v>85</v>
      </c>
      <c r="P39" s="29" t="s">
        <v>85</v>
      </c>
      <c r="Q39" s="29" t="s">
        <v>47</v>
      </c>
      <c r="R39" s="29" t="s">
        <v>47</v>
      </c>
      <c r="V39" s="3">
        <f t="shared" si="0"/>
        <v>0</v>
      </c>
      <c r="W39" s="3">
        <f t="shared" si="1"/>
        <v>0</v>
      </c>
      <c r="X39" s="3">
        <f t="shared" si="2"/>
        <v>3</v>
      </c>
      <c r="Y39" s="3">
        <f t="shared" si="3"/>
        <v>0</v>
      </c>
      <c r="Z39" s="3">
        <f t="shared" si="4"/>
        <v>0</v>
      </c>
      <c r="AA39" s="3">
        <f t="shared" si="5"/>
        <v>12</v>
      </c>
      <c r="AB39" s="39">
        <f t="shared" si="6"/>
        <v>15</v>
      </c>
      <c r="AC39" s="39">
        <v>3</v>
      </c>
    </row>
    <row r="40" spans="1:29" x14ac:dyDescent="0.25">
      <c r="A40" t="s">
        <v>90</v>
      </c>
      <c r="B40" s="3">
        <v>75</v>
      </c>
      <c r="C40" s="4" t="s">
        <v>85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V40" s="3">
        <f t="shared" si="0"/>
        <v>0</v>
      </c>
      <c r="W40" s="3">
        <f t="shared" si="1"/>
        <v>0</v>
      </c>
      <c r="X40" s="3">
        <f t="shared" si="2"/>
        <v>0</v>
      </c>
      <c r="Y40" s="3">
        <f t="shared" si="3"/>
        <v>0</v>
      </c>
      <c r="Z40" s="3">
        <f t="shared" si="4"/>
        <v>0</v>
      </c>
      <c r="AA40" s="3">
        <f t="shared" si="5"/>
        <v>0</v>
      </c>
      <c r="AB40" s="39">
        <f t="shared" si="6"/>
        <v>0</v>
      </c>
      <c r="AC40" s="39">
        <v>0</v>
      </c>
    </row>
    <row r="41" spans="1:29" x14ac:dyDescent="0.25">
      <c r="A41" t="s">
        <v>91</v>
      </c>
      <c r="B41" s="3">
        <v>71</v>
      </c>
      <c r="C41" s="4" t="s">
        <v>85</v>
      </c>
      <c r="D41" s="3" t="s">
        <v>85</v>
      </c>
      <c r="E41" s="3" t="s">
        <v>85</v>
      </c>
      <c r="F41" s="13" t="s">
        <v>85</v>
      </c>
      <c r="G41" s="13" t="s">
        <v>85</v>
      </c>
      <c r="H41" s="29" t="s">
        <v>85</v>
      </c>
      <c r="I41" s="36" t="s">
        <v>85</v>
      </c>
      <c r="J41" s="3"/>
      <c r="K41" s="3"/>
      <c r="L41" s="3"/>
      <c r="M41" s="3"/>
      <c r="N41" s="3"/>
      <c r="O41" s="3"/>
      <c r="P41" s="3"/>
      <c r="V41" s="3">
        <f t="shared" si="0"/>
        <v>0</v>
      </c>
      <c r="W41" s="3">
        <f t="shared" si="1"/>
        <v>0</v>
      </c>
      <c r="X41" s="3">
        <f t="shared" si="2"/>
        <v>0</v>
      </c>
      <c r="Y41" s="3">
        <f t="shared" si="3"/>
        <v>0</v>
      </c>
      <c r="Z41" s="3">
        <f t="shared" si="4"/>
        <v>0</v>
      </c>
      <c r="AA41" s="3">
        <f t="shared" si="5"/>
        <v>6</v>
      </c>
      <c r="AB41" s="39">
        <f t="shared" si="6"/>
        <v>6</v>
      </c>
      <c r="AC41" s="39">
        <v>0</v>
      </c>
    </row>
    <row r="42" spans="1:29" x14ac:dyDescent="0.25">
      <c r="A42" t="s">
        <v>92</v>
      </c>
      <c r="B42" s="3">
        <v>64</v>
      </c>
      <c r="C42" s="4" t="s">
        <v>85</v>
      </c>
      <c r="D42" s="3" t="s">
        <v>85</v>
      </c>
      <c r="E42" s="3" t="s">
        <v>85</v>
      </c>
      <c r="F42" s="13" t="s">
        <v>85</v>
      </c>
      <c r="G42" s="15" t="s">
        <v>85</v>
      </c>
      <c r="H42" s="15" t="s">
        <v>85</v>
      </c>
      <c r="I42" s="21" t="s">
        <v>85</v>
      </c>
      <c r="J42" s="29" t="s">
        <v>85</v>
      </c>
      <c r="K42" s="3"/>
      <c r="L42" s="3"/>
      <c r="M42" s="3"/>
      <c r="N42" s="3"/>
      <c r="O42" s="3"/>
      <c r="P42" s="3"/>
      <c r="V42" s="3">
        <f t="shared" si="0"/>
        <v>0</v>
      </c>
      <c r="W42" s="3">
        <f t="shared" si="1"/>
        <v>0</v>
      </c>
      <c r="X42" s="3">
        <f t="shared" si="2"/>
        <v>0</v>
      </c>
      <c r="Y42" s="3">
        <f t="shared" si="3"/>
        <v>0</v>
      </c>
      <c r="Z42" s="3">
        <f t="shared" si="4"/>
        <v>0</v>
      </c>
      <c r="AA42" s="3">
        <f t="shared" si="5"/>
        <v>7</v>
      </c>
      <c r="AB42" s="39">
        <f t="shared" si="6"/>
        <v>7</v>
      </c>
      <c r="AC42" s="39">
        <v>0</v>
      </c>
    </row>
    <row r="43" spans="1:29" x14ac:dyDescent="0.25">
      <c r="A43" t="s">
        <v>82</v>
      </c>
      <c r="B43" s="3" t="s">
        <v>83</v>
      </c>
      <c r="C43" s="4" t="s">
        <v>85</v>
      </c>
      <c r="D43" s="13" t="s">
        <v>85</v>
      </c>
      <c r="E43" s="15" t="s">
        <v>85</v>
      </c>
      <c r="F43" s="15" t="s">
        <v>85</v>
      </c>
      <c r="G43" s="15" t="s">
        <v>85</v>
      </c>
      <c r="H43" s="15" t="s">
        <v>47</v>
      </c>
      <c r="I43" s="21" t="s">
        <v>85</v>
      </c>
      <c r="J43" s="21" t="s">
        <v>85</v>
      </c>
      <c r="K43" s="21" t="s">
        <v>85</v>
      </c>
      <c r="L43" s="29" t="s">
        <v>85</v>
      </c>
      <c r="M43" s="36" t="s">
        <v>85</v>
      </c>
      <c r="V43" s="3">
        <f t="shared" si="0"/>
        <v>0</v>
      </c>
      <c r="W43" s="3">
        <f t="shared" si="1"/>
        <v>0</v>
      </c>
      <c r="X43" s="3">
        <f t="shared" si="2"/>
        <v>1</v>
      </c>
      <c r="Y43" s="3">
        <f t="shared" si="3"/>
        <v>0</v>
      </c>
      <c r="Z43" s="3">
        <f t="shared" si="4"/>
        <v>0</v>
      </c>
      <c r="AA43" s="3">
        <f t="shared" si="5"/>
        <v>9</v>
      </c>
      <c r="AB43" s="39">
        <f t="shared" si="6"/>
        <v>10</v>
      </c>
      <c r="AC43" s="39">
        <v>1</v>
      </c>
    </row>
    <row r="44" spans="1:29" x14ac:dyDescent="0.25">
      <c r="A44" t="s">
        <v>189</v>
      </c>
      <c r="B44" s="3" t="s">
        <v>190</v>
      </c>
      <c r="C44" s="4" t="s">
        <v>85</v>
      </c>
      <c r="D44" s="15" t="s">
        <v>85</v>
      </c>
      <c r="E44" s="15" t="s">
        <v>85</v>
      </c>
      <c r="F44" s="21" t="s">
        <v>85</v>
      </c>
      <c r="G44" s="21" t="s">
        <v>85</v>
      </c>
      <c r="H44" s="21" t="s">
        <v>85</v>
      </c>
      <c r="I44" s="21" t="s">
        <v>85</v>
      </c>
      <c r="J44" s="29" t="s">
        <v>85</v>
      </c>
      <c r="K44" s="29" t="s">
        <v>60</v>
      </c>
      <c r="L44" s="29" t="s">
        <v>60</v>
      </c>
      <c r="M44" s="36" t="s">
        <v>85</v>
      </c>
      <c r="V44" s="3">
        <f t="shared" si="0"/>
        <v>0</v>
      </c>
      <c r="W44" s="3">
        <f t="shared" si="1"/>
        <v>0</v>
      </c>
      <c r="X44" s="3">
        <f t="shared" si="2"/>
        <v>0</v>
      </c>
      <c r="Y44" s="3">
        <f t="shared" si="3"/>
        <v>2</v>
      </c>
      <c r="Z44" s="3">
        <f t="shared" si="4"/>
        <v>0</v>
      </c>
      <c r="AA44" s="3">
        <f t="shared" si="5"/>
        <v>8</v>
      </c>
      <c r="AB44" s="39">
        <f t="shared" si="6"/>
        <v>10</v>
      </c>
      <c r="AC44" s="39">
        <v>2</v>
      </c>
    </row>
    <row r="45" spans="1:29" x14ac:dyDescent="0.25">
      <c r="A45" t="s">
        <v>195</v>
      </c>
      <c r="B45" s="3">
        <v>71</v>
      </c>
      <c r="C45" s="4" t="s">
        <v>79</v>
      </c>
      <c r="D45" s="21" t="s">
        <v>79</v>
      </c>
      <c r="E45" s="17"/>
      <c r="V45" s="3">
        <f t="shared" si="0"/>
        <v>0</v>
      </c>
      <c r="W45" s="3">
        <f t="shared" si="1"/>
        <v>0</v>
      </c>
      <c r="X45" s="3">
        <f t="shared" si="2"/>
        <v>0</v>
      </c>
      <c r="Y45" s="3">
        <f t="shared" si="3"/>
        <v>0</v>
      </c>
      <c r="Z45" s="3">
        <f t="shared" si="4"/>
        <v>1</v>
      </c>
      <c r="AA45" s="3">
        <f t="shared" si="5"/>
        <v>0</v>
      </c>
      <c r="AB45" s="39">
        <f t="shared" si="6"/>
        <v>1</v>
      </c>
      <c r="AC45" s="39">
        <v>1</v>
      </c>
    </row>
    <row r="46" spans="1:29" x14ac:dyDescent="0.25">
      <c r="A46" t="s">
        <v>209</v>
      </c>
      <c r="B46" s="3">
        <v>95</v>
      </c>
      <c r="C46" s="4" t="s">
        <v>79</v>
      </c>
      <c r="D46" s="26" t="s">
        <v>79</v>
      </c>
      <c r="E46" s="29" t="s">
        <v>79</v>
      </c>
      <c r="F46" s="29" t="s">
        <v>47</v>
      </c>
      <c r="G46" s="36" t="s">
        <v>47</v>
      </c>
      <c r="V46" s="3">
        <f t="shared" si="0"/>
        <v>0</v>
      </c>
      <c r="W46" s="3">
        <f t="shared" si="1"/>
        <v>0</v>
      </c>
      <c r="X46" s="3">
        <f t="shared" si="2"/>
        <v>2</v>
      </c>
      <c r="Y46" s="3">
        <f t="shared" si="3"/>
        <v>0</v>
      </c>
      <c r="Z46" s="3">
        <f t="shared" si="4"/>
        <v>2</v>
      </c>
      <c r="AA46" s="3">
        <f t="shared" si="5"/>
        <v>0</v>
      </c>
      <c r="AB46" s="39">
        <f t="shared" si="6"/>
        <v>4</v>
      </c>
      <c r="AC46" s="39">
        <v>2</v>
      </c>
    </row>
    <row r="48" spans="1:29" x14ac:dyDescent="0.25">
      <c r="V48" s="40" t="s">
        <v>225</v>
      </c>
      <c r="W48" s="40"/>
      <c r="X48" s="40"/>
      <c r="Y48" s="40"/>
      <c r="Z48" s="40"/>
      <c r="AA48" s="40"/>
      <c r="AB48" s="40"/>
      <c r="AC48" s="40"/>
    </row>
  </sheetData>
  <mergeCells count="1">
    <mergeCell ref="V2:AA2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opLeftCell="B1" workbookViewId="0">
      <selection activeCell="C1" sqref="C1"/>
    </sheetView>
  </sheetViews>
  <sheetFormatPr defaultRowHeight="15" x14ac:dyDescent="0.25"/>
  <cols>
    <col min="1" max="1" width="18" customWidth="1"/>
    <col min="4" max="18" width="5.7109375" customWidth="1"/>
  </cols>
  <sheetData>
    <row r="1" spans="1:22" x14ac:dyDescent="0.25">
      <c r="A1" s="2" t="s">
        <v>153</v>
      </c>
      <c r="B1" s="1"/>
      <c r="C1" s="18" t="s">
        <v>226</v>
      </c>
      <c r="E1" s="11" t="s">
        <v>187</v>
      </c>
    </row>
    <row r="2" spans="1:22" x14ac:dyDescent="0.25">
      <c r="T2" t="s">
        <v>215</v>
      </c>
    </row>
    <row r="3" spans="1:22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T3" s="32" t="s">
        <v>216</v>
      </c>
      <c r="U3" s="32" t="s">
        <v>223</v>
      </c>
      <c r="V3" s="32" t="s">
        <v>224</v>
      </c>
    </row>
    <row r="5" spans="1:22" x14ac:dyDescent="0.25">
      <c r="A5" t="s">
        <v>156</v>
      </c>
      <c r="B5" s="3">
        <v>71</v>
      </c>
      <c r="C5" s="6" t="s">
        <v>6</v>
      </c>
      <c r="D5" s="3" t="s">
        <v>6</v>
      </c>
      <c r="E5" s="3" t="s">
        <v>6</v>
      </c>
      <c r="F5" s="3" t="s">
        <v>6</v>
      </c>
      <c r="G5" s="15" t="s">
        <v>6</v>
      </c>
      <c r="H5" s="15" t="s">
        <v>6</v>
      </c>
      <c r="I5" s="15" t="s">
        <v>6</v>
      </c>
      <c r="J5" s="21" t="s">
        <v>6</v>
      </c>
      <c r="K5" s="29" t="s">
        <v>6</v>
      </c>
      <c r="L5" s="3"/>
      <c r="M5" s="3"/>
      <c r="N5" s="3"/>
      <c r="O5" s="3"/>
      <c r="P5" s="3"/>
      <c r="T5" s="3">
        <f>COUNTIF(D5:R5,"A")</f>
        <v>8</v>
      </c>
      <c r="U5" s="39">
        <f>COUNTIF(D5:R5,"A")</f>
        <v>8</v>
      </c>
      <c r="V5" s="39">
        <v>0</v>
      </c>
    </row>
    <row r="6" spans="1:22" x14ac:dyDescent="0.25">
      <c r="A6" t="s">
        <v>163</v>
      </c>
      <c r="B6" s="3">
        <v>115</v>
      </c>
      <c r="C6" s="6" t="s">
        <v>6</v>
      </c>
      <c r="D6" s="27" t="s">
        <v>6</v>
      </c>
      <c r="E6" s="29" t="s">
        <v>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T6" s="3">
        <f t="shared" ref="T6:T17" si="0">COUNTIF(D6:R6,"A")</f>
        <v>2</v>
      </c>
      <c r="U6" s="39">
        <f t="shared" ref="U6:U17" si="1">COUNTIF(D6:R6,"A")</f>
        <v>2</v>
      </c>
      <c r="V6" s="39">
        <v>0</v>
      </c>
    </row>
    <row r="7" spans="1:22" x14ac:dyDescent="0.25">
      <c r="A7" t="s">
        <v>168</v>
      </c>
      <c r="B7" s="3">
        <v>80</v>
      </c>
      <c r="C7" s="6" t="s">
        <v>6</v>
      </c>
      <c r="D7" s="3" t="s">
        <v>6</v>
      </c>
      <c r="E7" s="3" t="s">
        <v>6</v>
      </c>
      <c r="F7" s="3" t="s">
        <v>6</v>
      </c>
      <c r="G7" s="15" t="s">
        <v>6</v>
      </c>
      <c r="H7" s="15" t="s">
        <v>6</v>
      </c>
      <c r="I7" s="15" t="s">
        <v>6</v>
      </c>
      <c r="J7" s="21" t="s">
        <v>6</v>
      </c>
      <c r="K7" s="27" t="s">
        <v>6</v>
      </c>
      <c r="L7" s="27" t="s">
        <v>6</v>
      </c>
      <c r="M7" s="29" t="s">
        <v>6</v>
      </c>
      <c r="N7" s="3"/>
      <c r="O7" s="3"/>
      <c r="P7" s="3"/>
      <c r="T7" s="3">
        <f t="shared" si="0"/>
        <v>10</v>
      </c>
      <c r="U7" s="39">
        <f t="shared" si="1"/>
        <v>10</v>
      </c>
      <c r="V7" s="39">
        <v>0</v>
      </c>
    </row>
    <row r="8" spans="1:22" x14ac:dyDescent="0.25">
      <c r="A8" t="s">
        <v>159</v>
      </c>
      <c r="B8" s="3" t="s">
        <v>160</v>
      </c>
      <c r="C8" s="6" t="s">
        <v>6</v>
      </c>
      <c r="D8" s="15" t="s">
        <v>6</v>
      </c>
      <c r="E8" s="15" t="s">
        <v>6</v>
      </c>
      <c r="F8" s="29" t="s">
        <v>6</v>
      </c>
      <c r="G8" s="3"/>
      <c r="H8" s="3"/>
      <c r="I8" s="3"/>
      <c r="J8" s="3"/>
      <c r="K8" s="3"/>
      <c r="L8" s="3"/>
      <c r="M8" s="3"/>
      <c r="N8" s="3"/>
      <c r="O8" s="3"/>
      <c r="P8" s="3"/>
      <c r="T8" s="3">
        <f t="shared" si="0"/>
        <v>3</v>
      </c>
      <c r="U8" s="39">
        <f t="shared" si="1"/>
        <v>3</v>
      </c>
      <c r="V8" s="39">
        <v>0</v>
      </c>
    </row>
    <row r="9" spans="1:22" x14ac:dyDescent="0.25">
      <c r="A9" t="s">
        <v>164</v>
      </c>
      <c r="B9" s="3" t="s">
        <v>165</v>
      </c>
      <c r="C9" s="6" t="s">
        <v>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T9" s="3">
        <f t="shared" si="0"/>
        <v>0</v>
      </c>
      <c r="U9" s="39">
        <f t="shared" si="1"/>
        <v>0</v>
      </c>
      <c r="V9" s="39">
        <v>0</v>
      </c>
    </row>
    <row r="10" spans="1:22" x14ac:dyDescent="0.25">
      <c r="A10" t="s">
        <v>154</v>
      </c>
      <c r="B10" s="3">
        <v>125</v>
      </c>
      <c r="C10" s="6" t="s">
        <v>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T10" s="3">
        <f t="shared" si="0"/>
        <v>0</v>
      </c>
      <c r="U10" s="39">
        <f t="shared" si="1"/>
        <v>0</v>
      </c>
      <c r="V10" s="39">
        <v>0</v>
      </c>
    </row>
    <row r="11" spans="1:22" x14ac:dyDescent="0.25">
      <c r="A11" t="s">
        <v>157</v>
      </c>
      <c r="B11" s="3" t="s">
        <v>158</v>
      </c>
      <c r="C11" s="6" t="s">
        <v>6</v>
      </c>
      <c r="D11" s="3" t="s">
        <v>6</v>
      </c>
      <c r="E11" s="3" t="s">
        <v>6</v>
      </c>
      <c r="F11" s="3" t="s">
        <v>6</v>
      </c>
      <c r="G11" s="15" t="s">
        <v>6</v>
      </c>
      <c r="H11" s="3"/>
      <c r="I11" s="3"/>
      <c r="J11" s="3"/>
      <c r="K11" s="3"/>
      <c r="L11" s="3"/>
      <c r="M11" s="3"/>
      <c r="N11" s="3"/>
      <c r="O11" s="3"/>
      <c r="P11" s="3"/>
      <c r="T11" s="3">
        <f t="shared" si="0"/>
        <v>4</v>
      </c>
      <c r="U11" s="39">
        <f t="shared" si="1"/>
        <v>4</v>
      </c>
      <c r="V11" s="39">
        <v>0</v>
      </c>
    </row>
    <row r="12" spans="1:22" x14ac:dyDescent="0.25">
      <c r="A12" t="s">
        <v>155</v>
      </c>
      <c r="B12" s="3">
        <v>118</v>
      </c>
      <c r="C12" s="6" t="s">
        <v>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T12" s="3">
        <f t="shared" si="0"/>
        <v>0</v>
      </c>
      <c r="U12" s="39">
        <f t="shared" si="1"/>
        <v>0</v>
      </c>
      <c r="V12" s="39">
        <v>0</v>
      </c>
    </row>
    <row r="13" spans="1:22" x14ac:dyDescent="0.25">
      <c r="A13" t="s">
        <v>169</v>
      </c>
      <c r="B13" s="3">
        <v>83</v>
      </c>
      <c r="C13" s="6" t="s">
        <v>6</v>
      </c>
      <c r="D13" s="3" t="s">
        <v>6</v>
      </c>
      <c r="E13" s="3" t="s">
        <v>6</v>
      </c>
      <c r="F13" s="15" t="s">
        <v>6</v>
      </c>
      <c r="G13" s="15" t="s">
        <v>6</v>
      </c>
      <c r="H13" s="15" t="s">
        <v>6</v>
      </c>
      <c r="I13" s="21" t="s">
        <v>6</v>
      </c>
      <c r="J13" s="27" t="s">
        <v>6</v>
      </c>
      <c r="K13" s="27" t="s">
        <v>6</v>
      </c>
      <c r="L13" s="29" t="s">
        <v>6</v>
      </c>
      <c r="M13" s="3"/>
      <c r="N13" s="3"/>
      <c r="O13" s="3"/>
      <c r="P13" s="3"/>
      <c r="T13" s="3">
        <f t="shared" si="0"/>
        <v>9</v>
      </c>
      <c r="U13" s="39">
        <f t="shared" si="1"/>
        <v>9</v>
      </c>
      <c r="V13" s="39">
        <v>0</v>
      </c>
    </row>
    <row r="14" spans="1:22" x14ac:dyDescent="0.25">
      <c r="A14" t="s">
        <v>166</v>
      </c>
      <c r="B14" s="3" t="s">
        <v>167</v>
      </c>
      <c r="C14" s="6" t="s">
        <v>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T14" s="3">
        <f t="shared" si="0"/>
        <v>0</v>
      </c>
      <c r="U14" s="39">
        <f t="shared" si="1"/>
        <v>0</v>
      </c>
      <c r="V14" s="39">
        <v>0</v>
      </c>
    </row>
    <row r="15" spans="1:22" x14ac:dyDescent="0.25">
      <c r="A15" t="s">
        <v>161</v>
      </c>
      <c r="B15" s="3" t="s">
        <v>162</v>
      </c>
      <c r="C15" s="6" t="s">
        <v>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T15" s="3">
        <f t="shared" si="0"/>
        <v>0</v>
      </c>
      <c r="U15" s="39">
        <f t="shared" si="1"/>
        <v>0</v>
      </c>
      <c r="V15" s="39">
        <v>0</v>
      </c>
    </row>
    <row r="16" spans="1:22" x14ac:dyDescent="0.25">
      <c r="A16" t="s">
        <v>186</v>
      </c>
      <c r="B16" s="3">
        <v>130</v>
      </c>
      <c r="C16" s="6" t="s">
        <v>6</v>
      </c>
      <c r="D16" s="3" t="s">
        <v>6</v>
      </c>
      <c r="E16" s="27" t="s">
        <v>6</v>
      </c>
      <c r="F16" s="27" t="s">
        <v>6</v>
      </c>
      <c r="G16" s="29" t="s">
        <v>6</v>
      </c>
      <c r="H16" s="29" t="s">
        <v>6</v>
      </c>
      <c r="I16" s="3"/>
      <c r="J16" s="3"/>
      <c r="K16" s="3"/>
      <c r="L16" s="3"/>
      <c r="M16" s="3"/>
      <c r="N16" s="3"/>
      <c r="O16" s="3"/>
      <c r="P16" s="3"/>
      <c r="T16" s="3">
        <f t="shared" si="0"/>
        <v>5</v>
      </c>
      <c r="U16" s="39">
        <f t="shared" si="1"/>
        <v>5</v>
      </c>
      <c r="V16" s="39">
        <v>0</v>
      </c>
    </row>
    <row r="17" spans="1:27" x14ac:dyDescent="0.25">
      <c r="A17" t="s">
        <v>196</v>
      </c>
      <c r="B17" s="3" t="s">
        <v>197</v>
      </c>
      <c r="C17" s="6" t="s">
        <v>6</v>
      </c>
      <c r="D17" s="21" t="s">
        <v>6</v>
      </c>
      <c r="E17" s="27" t="s">
        <v>6</v>
      </c>
      <c r="F17" s="29" t="s">
        <v>6</v>
      </c>
      <c r="G17" s="3"/>
      <c r="H17" s="3"/>
      <c r="I17" s="3"/>
      <c r="J17" s="3"/>
      <c r="K17" s="3"/>
      <c r="L17" s="3"/>
      <c r="M17" s="3"/>
      <c r="N17" s="3"/>
      <c r="O17" s="3"/>
      <c r="P17" s="3"/>
      <c r="T17" s="3">
        <f t="shared" si="0"/>
        <v>3</v>
      </c>
      <c r="U17" s="39">
        <f t="shared" si="1"/>
        <v>3</v>
      </c>
      <c r="V17" s="39">
        <v>0</v>
      </c>
    </row>
    <row r="19" spans="1:27" x14ac:dyDescent="0.25">
      <c r="T19" s="40" t="s">
        <v>225</v>
      </c>
      <c r="U19" s="40"/>
      <c r="V19" s="40"/>
      <c r="W19" s="40"/>
      <c r="X19" s="40"/>
      <c r="Y19" s="40"/>
      <c r="Z19" s="40"/>
      <c r="AA19" s="40"/>
    </row>
  </sheetData>
  <sortState ref="A5:C15">
    <sortCondition ref="A5"/>
  </sortState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workbookViewId="0">
      <selection activeCell="C1" sqref="C1"/>
    </sheetView>
  </sheetViews>
  <sheetFormatPr defaultRowHeight="15" x14ac:dyDescent="0.25"/>
  <cols>
    <col min="1" max="1" width="18.28515625" customWidth="1"/>
    <col min="4" max="21" width="5.7109375" customWidth="1"/>
  </cols>
  <sheetData>
    <row r="1" spans="1:25" x14ac:dyDescent="0.25">
      <c r="A1" s="2" t="s">
        <v>24</v>
      </c>
      <c r="B1" s="1"/>
      <c r="C1" s="18" t="s">
        <v>226</v>
      </c>
      <c r="E1" s="11" t="s">
        <v>187</v>
      </c>
    </row>
    <row r="2" spans="1:25" x14ac:dyDescent="0.25">
      <c r="T2" s="31"/>
      <c r="V2" s="45" t="s">
        <v>215</v>
      </c>
      <c r="W2" s="45"/>
    </row>
    <row r="3" spans="1:25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37">
        <v>16</v>
      </c>
      <c r="T3" s="37">
        <v>17</v>
      </c>
      <c r="U3" s="5">
        <v>18</v>
      </c>
      <c r="V3" s="32" t="s">
        <v>216</v>
      </c>
      <c r="W3" s="32" t="s">
        <v>217</v>
      </c>
      <c r="X3" s="32" t="s">
        <v>223</v>
      </c>
      <c r="Y3" s="32" t="s">
        <v>224</v>
      </c>
    </row>
    <row r="4" spans="1:25" x14ac:dyDescent="0.25">
      <c r="A4" t="s">
        <v>25</v>
      </c>
      <c r="B4">
        <v>182</v>
      </c>
      <c r="C4" s="4" t="s">
        <v>6</v>
      </c>
      <c r="D4" s="3" t="s">
        <v>6</v>
      </c>
      <c r="E4" s="21" t="s">
        <v>6</v>
      </c>
      <c r="F4" s="3"/>
      <c r="G4" s="3"/>
      <c r="H4" s="3"/>
      <c r="I4" s="3"/>
      <c r="J4" s="3"/>
      <c r="K4" s="3"/>
      <c r="L4" s="3"/>
      <c r="M4" s="3"/>
      <c r="V4" s="3">
        <f>COUNTIF(D4:U4,"A")</f>
        <v>2</v>
      </c>
      <c r="W4" s="3">
        <f>COUNTIF(D4:U4,"B")</f>
        <v>0</v>
      </c>
      <c r="X4" s="41">
        <v>0</v>
      </c>
      <c r="Y4" s="41">
        <v>0</v>
      </c>
    </row>
    <row r="5" spans="1:25" x14ac:dyDescent="0.25">
      <c r="A5" t="s">
        <v>26</v>
      </c>
      <c r="B5">
        <v>170</v>
      </c>
      <c r="C5" s="4" t="s">
        <v>6</v>
      </c>
      <c r="D5" s="3" t="s">
        <v>6</v>
      </c>
      <c r="E5" s="3" t="s">
        <v>6</v>
      </c>
      <c r="F5" s="3" t="s">
        <v>6</v>
      </c>
      <c r="G5" s="21" t="s">
        <v>6</v>
      </c>
      <c r="H5" s="21" t="s">
        <v>6</v>
      </c>
      <c r="I5" s="21" t="s">
        <v>6</v>
      </c>
      <c r="J5" s="26" t="s">
        <v>6</v>
      </c>
      <c r="K5" s="29" t="s">
        <v>6</v>
      </c>
      <c r="L5" s="29" t="s">
        <v>6</v>
      </c>
      <c r="M5" s="29" t="s">
        <v>6</v>
      </c>
      <c r="V5" s="3">
        <f t="shared" ref="V5:W17" si="0">COUNTIF(D5:U5,"A")</f>
        <v>10</v>
      </c>
      <c r="W5" s="3">
        <f t="shared" ref="W5:W14" si="1">COUNTIF(D5:U5,"B")</f>
        <v>0</v>
      </c>
      <c r="X5" s="41">
        <v>0</v>
      </c>
      <c r="Y5" s="41">
        <v>0</v>
      </c>
    </row>
    <row r="6" spans="1:25" x14ac:dyDescent="0.25">
      <c r="A6" t="s">
        <v>27</v>
      </c>
      <c r="B6">
        <v>163</v>
      </c>
      <c r="C6" s="4" t="s">
        <v>6</v>
      </c>
      <c r="D6" s="3" t="s">
        <v>6</v>
      </c>
      <c r="E6" s="3" t="s">
        <v>6</v>
      </c>
      <c r="F6" s="21" t="s">
        <v>6</v>
      </c>
      <c r="G6" s="21" t="s">
        <v>6</v>
      </c>
      <c r="H6" s="21" t="s">
        <v>6</v>
      </c>
      <c r="I6" s="3" t="s">
        <v>6</v>
      </c>
      <c r="J6" s="29" t="s">
        <v>6</v>
      </c>
      <c r="K6" s="29" t="s">
        <v>6</v>
      </c>
      <c r="L6" s="29" t="s">
        <v>6</v>
      </c>
      <c r="M6" s="3"/>
      <c r="V6" s="3">
        <f t="shared" si="0"/>
        <v>9</v>
      </c>
      <c r="W6" s="3">
        <f t="shared" si="1"/>
        <v>0</v>
      </c>
      <c r="X6" s="41">
        <v>0</v>
      </c>
      <c r="Y6" s="41">
        <v>0</v>
      </c>
    </row>
    <row r="7" spans="1:25" x14ac:dyDescent="0.25">
      <c r="A7" t="s">
        <v>28</v>
      </c>
      <c r="B7">
        <v>155</v>
      </c>
      <c r="C7" s="4" t="s">
        <v>6</v>
      </c>
      <c r="D7" s="21" t="s">
        <v>6</v>
      </c>
      <c r="E7" s="26" t="s">
        <v>6</v>
      </c>
      <c r="F7" s="29" t="s">
        <v>6</v>
      </c>
      <c r="G7" s="3"/>
      <c r="H7" s="3"/>
      <c r="I7" s="3"/>
      <c r="J7" s="3"/>
      <c r="K7" s="3"/>
      <c r="L7" s="3"/>
      <c r="M7" s="3"/>
      <c r="V7" s="3">
        <f t="shared" si="0"/>
        <v>3</v>
      </c>
      <c r="W7" s="3">
        <f t="shared" si="1"/>
        <v>0</v>
      </c>
      <c r="X7" s="41">
        <v>0</v>
      </c>
      <c r="Y7" s="41">
        <v>0</v>
      </c>
    </row>
    <row r="8" spans="1:25" x14ac:dyDescent="0.25">
      <c r="D8" s="3"/>
      <c r="E8" s="3"/>
      <c r="F8" s="3"/>
      <c r="G8" s="3"/>
      <c r="H8" s="3"/>
      <c r="I8" s="3"/>
      <c r="J8" s="3"/>
      <c r="K8" s="3"/>
      <c r="L8" s="3"/>
      <c r="M8" s="3"/>
      <c r="V8" s="3"/>
      <c r="W8" s="3"/>
      <c r="X8" s="41"/>
      <c r="Y8" s="41"/>
    </row>
    <row r="9" spans="1:25" x14ac:dyDescent="0.25">
      <c r="A9" t="s">
        <v>29</v>
      </c>
      <c r="B9">
        <v>139</v>
      </c>
      <c r="C9" s="4" t="s">
        <v>8</v>
      </c>
      <c r="D9" s="3" t="s">
        <v>6</v>
      </c>
      <c r="E9" s="3" t="s">
        <v>8</v>
      </c>
      <c r="F9" s="3" t="s">
        <v>8</v>
      </c>
      <c r="G9" s="3" t="s">
        <v>6</v>
      </c>
      <c r="H9" s="15" t="s">
        <v>8</v>
      </c>
      <c r="I9" s="23" t="s">
        <v>8</v>
      </c>
      <c r="J9" s="23" t="s">
        <v>8</v>
      </c>
      <c r="K9" s="23" t="s">
        <v>8</v>
      </c>
      <c r="L9" s="21" t="s">
        <v>6</v>
      </c>
      <c r="M9" s="21" t="s">
        <v>8</v>
      </c>
      <c r="N9" s="21" t="s">
        <v>8</v>
      </c>
      <c r="O9" s="21" t="s">
        <v>8</v>
      </c>
      <c r="P9" s="21" t="s">
        <v>8</v>
      </c>
      <c r="Q9" s="29" t="s">
        <v>8</v>
      </c>
      <c r="R9" s="29" t="s">
        <v>6</v>
      </c>
      <c r="S9" s="29" t="s">
        <v>8</v>
      </c>
      <c r="T9" s="36" t="s">
        <v>8</v>
      </c>
      <c r="V9" s="3">
        <f t="shared" si="0"/>
        <v>4</v>
      </c>
      <c r="W9" s="3">
        <f t="shared" si="1"/>
        <v>13</v>
      </c>
      <c r="X9" s="41">
        <f>SUM(V9:W9)</f>
        <v>17</v>
      </c>
      <c r="Y9" s="41">
        <v>4</v>
      </c>
    </row>
    <row r="10" spans="1:25" x14ac:dyDescent="0.25">
      <c r="A10" t="s">
        <v>30</v>
      </c>
      <c r="B10">
        <v>134</v>
      </c>
      <c r="C10" s="4" t="s">
        <v>8</v>
      </c>
      <c r="D10" s="3" t="s">
        <v>8</v>
      </c>
      <c r="E10" s="3" t="s">
        <v>8</v>
      </c>
      <c r="F10" s="3" t="s">
        <v>6</v>
      </c>
      <c r="G10" s="3" t="s">
        <v>8</v>
      </c>
      <c r="H10" s="3" t="s">
        <v>8</v>
      </c>
      <c r="I10" s="21" t="s">
        <v>8</v>
      </c>
      <c r="J10" s="21" t="s">
        <v>8</v>
      </c>
      <c r="K10" s="21" t="s">
        <v>6</v>
      </c>
      <c r="L10" s="21" t="s">
        <v>8</v>
      </c>
      <c r="M10" s="3" t="s">
        <v>8</v>
      </c>
      <c r="N10" s="29" t="s">
        <v>8</v>
      </c>
      <c r="O10" s="29" t="s">
        <v>8</v>
      </c>
      <c r="P10" s="36" t="s">
        <v>8</v>
      </c>
      <c r="V10" s="3">
        <f t="shared" si="0"/>
        <v>2</v>
      </c>
      <c r="W10" s="3">
        <f t="shared" si="1"/>
        <v>11</v>
      </c>
      <c r="X10" s="41">
        <f t="shared" ref="X10:X17" si="2">SUM(V10:W10)</f>
        <v>13</v>
      </c>
      <c r="Y10" s="41">
        <v>2</v>
      </c>
    </row>
    <row r="11" spans="1:25" x14ac:dyDescent="0.25">
      <c r="A11" t="s">
        <v>31</v>
      </c>
      <c r="B11">
        <v>128</v>
      </c>
      <c r="C11" s="4" t="s">
        <v>8</v>
      </c>
      <c r="D11" s="3" t="s">
        <v>8</v>
      </c>
      <c r="E11" s="3" t="s">
        <v>8</v>
      </c>
      <c r="F11" s="3" t="s">
        <v>6</v>
      </c>
      <c r="G11" s="3" t="s">
        <v>8</v>
      </c>
      <c r="H11" s="3" t="s">
        <v>8</v>
      </c>
      <c r="I11" s="15" t="s">
        <v>8</v>
      </c>
      <c r="J11" s="23" t="s">
        <v>8</v>
      </c>
      <c r="K11" s="21" t="s">
        <v>6</v>
      </c>
      <c r="L11" s="21" t="s">
        <v>8</v>
      </c>
      <c r="M11" s="21" t="s">
        <v>8</v>
      </c>
      <c r="N11" s="26" t="s">
        <v>6</v>
      </c>
      <c r="O11" s="29" t="s">
        <v>8</v>
      </c>
      <c r="P11" s="29" t="s">
        <v>6</v>
      </c>
      <c r="Q11" s="36" t="s">
        <v>8</v>
      </c>
      <c r="V11" s="3">
        <f t="shared" si="0"/>
        <v>4</v>
      </c>
      <c r="W11" s="3">
        <f t="shared" si="1"/>
        <v>10</v>
      </c>
      <c r="X11" s="41">
        <f t="shared" si="2"/>
        <v>14</v>
      </c>
      <c r="Y11" s="41">
        <v>4</v>
      </c>
    </row>
    <row r="12" spans="1:25" x14ac:dyDescent="0.25">
      <c r="A12" t="s">
        <v>32</v>
      </c>
      <c r="B12">
        <v>109</v>
      </c>
      <c r="C12" s="4" t="s">
        <v>8</v>
      </c>
      <c r="D12" s="3" t="s">
        <v>8</v>
      </c>
      <c r="E12" s="3" t="s">
        <v>8</v>
      </c>
      <c r="F12" s="3" t="s">
        <v>6</v>
      </c>
      <c r="G12" s="3" t="s">
        <v>8</v>
      </c>
      <c r="H12" s="3" t="s">
        <v>8</v>
      </c>
      <c r="I12" s="15" t="s">
        <v>8</v>
      </c>
      <c r="J12" s="23" t="s">
        <v>8</v>
      </c>
      <c r="K12" s="21" t="s">
        <v>6</v>
      </c>
      <c r="L12" s="3" t="s">
        <v>8</v>
      </c>
      <c r="M12" s="29" t="s">
        <v>6</v>
      </c>
      <c r="N12" s="29" t="s">
        <v>6</v>
      </c>
      <c r="V12" s="3">
        <f t="shared" si="0"/>
        <v>4</v>
      </c>
      <c r="W12" s="3">
        <f t="shared" si="1"/>
        <v>7</v>
      </c>
      <c r="X12" s="41">
        <f t="shared" si="2"/>
        <v>11</v>
      </c>
      <c r="Y12" s="41">
        <v>4</v>
      </c>
    </row>
    <row r="13" spans="1:25" x14ac:dyDescent="0.25">
      <c r="A13" t="s">
        <v>33</v>
      </c>
      <c r="B13">
        <v>64</v>
      </c>
      <c r="C13" s="4" t="s">
        <v>8</v>
      </c>
      <c r="D13" s="3" t="s">
        <v>8</v>
      </c>
      <c r="E13" s="21" t="s">
        <v>8</v>
      </c>
      <c r="F13" s="21" t="s">
        <v>8</v>
      </c>
      <c r="G13" s="21" t="s">
        <v>8</v>
      </c>
      <c r="H13" s="3"/>
      <c r="I13" s="3"/>
      <c r="J13" s="3"/>
      <c r="K13" s="3"/>
      <c r="L13" s="3"/>
      <c r="M13" s="3"/>
      <c r="V13" s="3">
        <f t="shared" si="0"/>
        <v>0</v>
      </c>
      <c r="W13" s="3">
        <f t="shared" si="1"/>
        <v>4</v>
      </c>
      <c r="X13" s="41">
        <f t="shared" si="2"/>
        <v>4</v>
      </c>
      <c r="Y13" s="41">
        <v>0</v>
      </c>
    </row>
    <row r="14" spans="1:25" x14ac:dyDescent="0.25">
      <c r="A14" t="s">
        <v>34</v>
      </c>
      <c r="B14">
        <v>55</v>
      </c>
      <c r="C14" s="4" t="s">
        <v>8</v>
      </c>
      <c r="D14" s="3"/>
      <c r="E14" s="3"/>
      <c r="F14" s="3"/>
      <c r="G14" s="3"/>
      <c r="H14" s="3"/>
      <c r="I14" s="3"/>
      <c r="J14" s="3"/>
      <c r="K14" s="3"/>
      <c r="L14" s="3"/>
      <c r="M14" s="3"/>
      <c r="V14" s="3">
        <f t="shared" si="0"/>
        <v>0</v>
      </c>
      <c r="W14" s="3">
        <f t="shared" si="1"/>
        <v>0</v>
      </c>
      <c r="X14" s="41">
        <f t="shared" si="2"/>
        <v>0</v>
      </c>
      <c r="Y14" s="41">
        <v>0</v>
      </c>
    </row>
    <row r="15" spans="1:25" x14ac:dyDescent="0.25">
      <c r="A15" t="s">
        <v>35</v>
      </c>
      <c r="B15">
        <v>122</v>
      </c>
      <c r="C15" s="4" t="s">
        <v>8</v>
      </c>
      <c r="D15" s="3" t="s">
        <v>6</v>
      </c>
      <c r="E15" s="15" t="s">
        <v>8</v>
      </c>
      <c r="F15" s="21" t="s">
        <v>8</v>
      </c>
      <c r="G15" s="3"/>
      <c r="H15" s="3"/>
      <c r="I15" s="3"/>
      <c r="J15" s="3"/>
      <c r="K15" s="3"/>
      <c r="L15" s="3"/>
      <c r="M15" s="3"/>
      <c r="V15" s="3">
        <f t="shared" si="0"/>
        <v>1</v>
      </c>
      <c r="W15" s="42">
        <f>COUNTIF(E15:V15,"B")</f>
        <v>2</v>
      </c>
      <c r="X15" s="41">
        <f t="shared" si="2"/>
        <v>3</v>
      </c>
      <c r="Y15" s="42">
        <v>1</v>
      </c>
    </row>
    <row r="16" spans="1:25" x14ac:dyDescent="0.25">
      <c r="A16" t="s">
        <v>36</v>
      </c>
      <c r="B16">
        <v>55</v>
      </c>
      <c r="C16" s="4" t="s">
        <v>8</v>
      </c>
      <c r="D16" s="3"/>
      <c r="E16" s="3"/>
      <c r="F16" s="3"/>
      <c r="G16" s="3"/>
      <c r="H16" s="3"/>
      <c r="I16" s="3"/>
      <c r="J16" s="3"/>
      <c r="K16" s="3"/>
      <c r="L16" s="3"/>
      <c r="M16" s="3"/>
      <c r="V16" s="42">
        <f t="shared" si="0"/>
        <v>0</v>
      </c>
      <c r="W16" s="42">
        <f t="shared" si="0"/>
        <v>0</v>
      </c>
      <c r="X16" s="41">
        <f t="shared" si="2"/>
        <v>0</v>
      </c>
      <c r="Y16" s="41">
        <v>0</v>
      </c>
    </row>
    <row r="17" spans="1:29" x14ac:dyDescent="0.25">
      <c r="A17" t="s">
        <v>37</v>
      </c>
      <c r="B17">
        <v>138</v>
      </c>
      <c r="C17" s="4" t="s">
        <v>8</v>
      </c>
      <c r="D17" s="21" t="s">
        <v>8</v>
      </c>
      <c r="E17" s="29" t="s">
        <v>8</v>
      </c>
      <c r="F17" s="29" t="s">
        <v>6</v>
      </c>
      <c r="G17" s="29" t="s">
        <v>8</v>
      </c>
      <c r="H17" s="36" t="s">
        <v>8</v>
      </c>
      <c r="I17" s="3"/>
      <c r="J17" s="3"/>
      <c r="K17" s="3"/>
      <c r="L17" s="3"/>
      <c r="M17" s="3"/>
      <c r="V17" s="42">
        <f t="shared" si="0"/>
        <v>1</v>
      </c>
      <c r="W17" s="42">
        <f t="shared" si="0"/>
        <v>1</v>
      </c>
      <c r="X17" s="41">
        <f t="shared" si="2"/>
        <v>2</v>
      </c>
      <c r="Y17" s="41">
        <v>1</v>
      </c>
    </row>
    <row r="18" spans="1:29" x14ac:dyDescent="0.25">
      <c r="V18" s="40" t="s">
        <v>225</v>
      </c>
      <c r="W18" s="40"/>
      <c r="X18" s="40"/>
      <c r="Y18" s="40"/>
      <c r="Z18" s="40"/>
      <c r="AA18" s="40"/>
      <c r="AB18" s="40"/>
      <c r="AC18" s="40"/>
    </row>
  </sheetData>
  <mergeCells count="1">
    <mergeCell ref="V2:W2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selection activeCell="C1" sqref="C1"/>
    </sheetView>
  </sheetViews>
  <sheetFormatPr defaultRowHeight="15" x14ac:dyDescent="0.25"/>
  <cols>
    <col min="1" max="1" width="21.42578125" customWidth="1"/>
    <col min="4" max="25" width="4.7109375" customWidth="1"/>
    <col min="26" max="30" width="7.7109375" customWidth="1"/>
  </cols>
  <sheetData>
    <row r="1" spans="1:32" x14ac:dyDescent="0.25">
      <c r="A1" s="2" t="s">
        <v>127</v>
      </c>
      <c r="B1" s="1"/>
      <c r="C1" s="18" t="s">
        <v>226</v>
      </c>
      <c r="E1" s="11" t="s">
        <v>187</v>
      </c>
    </row>
    <row r="2" spans="1:32" x14ac:dyDescent="0.25">
      <c r="Z2" s="45" t="s">
        <v>215</v>
      </c>
      <c r="AA2" s="45"/>
      <c r="AB2" s="45"/>
      <c r="AC2" s="45"/>
      <c r="AD2" s="45"/>
      <c r="AE2" s="45"/>
    </row>
    <row r="3" spans="1:32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5">
        <v>16</v>
      </c>
      <c r="T3" s="5">
        <v>17</v>
      </c>
      <c r="U3" s="5">
        <v>18</v>
      </c>
      <c r="V3" s="5">
        <v>19</v>
      </c>
      <c r="W3" s="5">
        <v>20</v>
      </c>
      <c r="X3" s="5">
        <v>21</v>
      </c>
      <c r="Y3" s="5">
        <v>22</v>
      </c>
      <c r="Z3" s="32" t="s">
        <v>216</v>
      </c>
      <c r="AA3" s="32" t="s">
        <v>217</v>
      </c>
      <c r="AB3" s="32" t="s">
        <v>218</v>
      </c>
      <c r="AC3" s="32" t="s">
        <v>219</v>
      </c>
      <c r="AD3" s="32" t="s">
        <v>220</v>
      </c>
      <c r="AE3" s="32" t="s">
        <v>223</v>
      </c>
      <c r="AF3" s="32" t="s">
        <v>224</v>
      </c>
    </row>
    <row r="4" spans="1:32" x14ac:dyDescent="0.25">
      <c r="A4" t="s">
        <v>128</v>
      </c>
      <c r="B4" s="3">
        <v>190</v>
      </c>
      <c r="C4" s="4" t="s">
        <v>6</v>
      </c>
      <c r="D4" s="3" t="s">
        <v>6</v>
      </c>
      <c r="E4" s="3" t="s">
        <v>6</v>
      </c>
      <c r="F4" s="15" t="s">
        <v>6</v>
      </c>
      <c r="G4" s="20" t="s">
        <v>6</v>
      </c>
      <c r="H4" s="21" t="s">
        <v>6</v>
      </c>
      <c r="I4" s="21" t="s">
        <v>6</v>
      </c>
      <c r="J4" s="26" t="s">
        <v>6</v>
      </c>
      <c r="K4" s="29" t="s">
        <v>6</v>
      </c>
      <c r="L4" s="3"/>
      <c r="M4" s="3"/>
      <c r="N4" s="3"/>
      <c r="O4" s="3"/>
      <c r="P4" s="3"/>
      <c r="Q4" s="3"/>
      <c r="R4" s="3"/>
      <c r="Z4" s="3">
        <f>COUNTIF(D4:Y4,"A")</f>
        <v>8</v>
      </c>
      <c r="AA4" s="38">
        <f>COUNTIF(D4:Y4,"B")</f>
        <v>0</v>
      </c>
      <c r="AB4" s="38">
        <f>COUNTIF(D4:Y4,"C")</f>
        <v>0</v>
      </c>
      <c r="AC4" s="38">
        <f>COUNTIF(D4:Y4,"D")</f>
        <v>0</v>
      </c>
      <c r="AD4" s="38">
        <f>COUNTIF(D4:Y4,"E")</f>
        <v>0</v>
      </c>
      <c r="AE4" s="38">
        <f>SUM(Z4:AD4)</f>
        <v>8</v>
      </c>
      <c r="AF4" s="39">
        <v>0</v>
      </c>
    </row>
    <row r="5" spans="1:32" x14ac:dyDescent="0.25">
      <c r="A5" t="s">
        <v>129</v>
      </c>
      <c r="B5" s="3">
        <v>190</v>
      </c>
      <c r="C5" s="4" t="s">
        <v>6</v>
      </c>
      <c r="D5" s="3" t="s">
        <v>6</v>
      </c>
      <c r="E5" s="21" t="s">
        <v>6</v>
      </c>
      <c r="F5" s="21" t="s">
        <v>6</v>
      </c>
      <c r="G5" s="21" t="s">
        <v>6</v>
      </c>
      <c r="H5" s="26" t="s">
        <v>6</v>
      </c>
      <c r="I5" s="29" t="s">
        <v>6</v>
      </c>
      <c r="J5" s="3"/>
      <c r="K5" s="3"/>
      <c r="L5" s="3"/>
      <c r="M5" s="3"/>
      <c r="N5" s="3"/>
      <c r="O5" s="3"/>
      <c r="P5" s="3"/>
      <c r="Q5" s="3"/>
      <c r="R5" s="3"/>
      <c r="Z5" s="3">
        <f t="shared" ref="Z5:Z30" si="0">COUNTIF(D5:Y5,"A")</f>
        <v>6</v>
      </c>
      <c r="AA5" s="38">
        <f t="shared" ref="AA5:AA30" si="1">COUNTIF(D5:Y5,"B")</f>
        <v>0</v>
      </c>
      <c r="AB5" s="38">
        <f t="shared" ref="AB5:AB30" si="2">COUNTIF(D5:Y5,"C")</f>
        <v>0</v>
      </c>
      <c r="AC5" s="38">
        <f t="shared" ref="AC5:AC30" si="3">COUNTIF(D5:Y5,"D")</f>
        <v>0</v>
      </c>
      <c r="AD5" s="38">
        <f t="shared" ref="AD5:AD30" si="4">COUNTIF(D5:Y5,"E")</f>
        <v>0</v>
      </c>
      <c r="AE5" s="39">
        <f t="shared" ref="AE5:AE30" si="5">SUM(Z5:AD5)</f>
        <v>6</v>
      </c>
      <c r="AF5" s="39">
        <v>0</v>
      </c>
    </row>
    <row r="6" spans="1:32" x14ac:dyDescent="0.25">
      <c r="A6" t="s">
        <v>130</v>
      </c>
      <c r="B6" s="3">
        <v>180</v>
      </c>
      <c r="C6" s="4" t="s">
        <v>6</v>
      </c>
      <c r="D6" s="3" t="s">
        <v>6</v>
      </c>
      <c r="E6" s="3" t="s">
        <v>6</v>
      </c>
      <c r="F6" s="3" t="s">
        <v>6</v>
      </c>
      <c r="G6" s="15" t="s">
        <v>6</v>
      </c>
      <c r="H6" s="21" t="s">
        <v>6</v>
      </c>
      <c r="I6" s="29" t="s">
        <v>6</v>
      </c>
      <c r="J6" s="3"/>
      <c r="K6" s="3"/>
      <c r="L6" s="3"/>
      <c r="M6" s="3"/>
      <c r="N6" s="3"/>
      <c r="O6" s="3"/>
      <c r="P6" s="3"/>
      <c r="Q6" s="3"/>
      <c r="R6" s="3"/>
      <c r="Z6" s="3">
        <f t="shared" si="0"/>
        <v>6</v>
      </c>
      <c r="AA6" s="38">
        <f t="shared" si="1"/>
        <v>0</v>
      </c>
      <c r="AB6" s="38">
        <f t="shared" si="2"/>
        <v>0</v>
      </c>
      <c r="AC6" s="38">
        <f t="shared" si="3"/>
        <v>0</v>
      </c>
      <c r="AD6" s="38">
        <f t="shared" si="4"/>
        <v>0</v>
      </c>
      <c r="AE6" s="39">
        <f t="shared" si="5"/>
        <v>6</v>
      </c>
      <c r="AF6" s="39">
        <v>0</v>
      </c>
    </row>
    <row r="7" spans="1:32" x14ac:dyDescent="0.25">
      <c r="A7" t="s">
        <v>131</v>
      </c>
      <c r="B7" s="3">
        <v>153</v>
      </c>
      <c r="C7" s="4" t="s">
        <v>6</v>
      </c>
      <c r="D7" s="3" t="s">
        <v>6</v>
      </c>
      <c r="E7" s="3" t="s">
        <v>6</v>
      </c>
      <c r="F7" s="3" t="s">
        <v>6</v>
      </c>
      <c r="G7" s="15" t="s">
        <v>6</v>
      </c>
      <c r="H7" s="21" t="s">
        <v>6</v>
      </c>
      <c r="I7" s="21" t="s">
        <v>6</v>
      </c>
      <c r="J7" s="21" t="s">
        <v>6</v>
      </c>
      <c r="K7" s="26" t="s">
        <v>6</v>
      </c>
      <c r="L7" s="29" t="s">
        <v>6</v>
      </c>
      <c r="M7" s="3"/>
      <c r="N7" s="3"/>
      <c r="O7" s="3"/>
      <c r="P7" s="3"/>
      <c r="Q7" s="3"/>
      <c r="R7" s="3"/>
      <c r="Z7" s="3">
        <f t="shared" si="0"/>
        <v>9</v>
      </c>
      <c r="AA7" s="38">
        <f t="shared" si="1"/>
        <v>0</v>
      </c>
      <c r="AB7" s="38">
        <f t="shared" si="2"/>
        <v>0</v>
      </c>
      <c r="AC7" s="38">
        <f t="shared" si="3"/>
        <v>0</v>
      </c>
      <c r="AD7" s="38">
        <f t="shared" si="4"/>
        <v>0</v>
      </c>
      <c r="AE7" s="39">
        <f t="shared" si="5"/>
        <v>9</v>
      </c>
      <c r="AF7" s="39">
        <v>0</v>
      </c>
    </row>
    <row r="8" spans="1:32" x14ac:dyDescent="0.25">
      <c r="A8" t="s">
        <v>132</v>
      </c>
      <c r="B8" s="3">
        <v>170</v>
      </c>
      <c r="C8" s="4" t="s">
        <v>6</v>
      </c>
      <c r="D8" s="3" t="s">
        <v>6</v>
      </c>
      <c r="E8" s="3" t="s">
        <v>6</v>
      </c>
      <c r="F8" s="3" t="s">
        <v>6</v>
      </c>
      <c r="G8" s="15" t="s">
        <v>6</v>
      </c>
      <c r="H8" s="21" t="s">
        <v>6</v>
      </c>
      <c r="I8" s="21" t="s">
        <v>6</v>
      </c>
      <c r="J8" s="26" t="s">
        <v>6</v>
      </c>
      <c r="K8" s="3"/>
      <c r="L8" s="3"/>
      <c r="M8" s="3"/>
      <c r="N8" s="3"/>
      <c r="O8" s="3"/>
      <c r="P8" s="3"/>
      <c r="Q8" s="3"/>
      <c r="R8" s="3"/>
      <c r="Z8" s="3">
        <f t="shared" si="0"/>
        <v>7</v>
      </c>
      <c r="AA8" s="38">
        <f t="shared" si="1"/>
        <v>0</v>
      </c>
      <c r="AB8" s="38">
        <f t="shared" si="2"/>
        <v>0</v>
      </c>
      <c r="AC8" s="38">
        <f t="shared" si="3"/>
        <v>0</v>
      </c>
      <c r="AD8" s="38">
        <f t="shared" si="4"/>
        <v>0</v>
      </c>
      <c r="AE8" s="39">
        <f t="shared" si="5"/>
        <v>7</v>
      </c>
      <c r="AF8" s="39">
        <v>0</v>
      </c>
    </row>
    <row r="9" spans="1:32" x14ac:dyDescent="0.25">
      <c r="A9" t="s">
        <v>133</v>
      </c>
      <c r="B9" s="3">
        <v>175</v>
      </c>
      <c r="C9" s="4" t="s">
        <v>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Z9" s="3">
        <f t="shared" si="0"/>
        <v>0</v>
      </c>
      <c r="AA9" s="38">
        <f t="shared" si="1"/>
        <v>0</v>
      </c>
      <c r="AB9" s="38">
        <f t="shared" si="2"/>
        <v>0</v>
      </c>
      <c r="AC9" s="38">
        <f t="shared" si="3"/>
        <v>0</v>
      </c>
      <c r="AD9" s="38">
        <f t="shared" si="4"/>
        <v>0</v>
      </c>
      <c r="AE9" s="39">
        <f t="shared" si="5"/>
        <v>0</v>
      </c>
      <c r="AF9" s="39">
        <v>0</v>
      </c>
    </row>
    <row r="10" spans="1:32" x14ac:dyDescent="0.25">
      <c r="A10" t="s">
        <v>134</v>
      </c>
      <c r="B10" s="3">
        <v>172</v>
      </c>
      <c r="C10" s="4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Z10" s="3">
        <f t="shared" si="0"/>
        <v>0</v>
      </c>
      <c r="AA10" s="38">
        <f t="shared" si="1"/>
        <v>0</v>
      </c>
      <c r="AB10" s="38">
        <f t="shared" si="2"/>
        <v>0</v>
      </c>
      <c r="AC10" s="38">
        <f t="shared" si="3"/>
        <v>0</v>
      </c>
      <c r="AD10" s="38">
        <f t="shared" si="4"/>
        <v>0</v>
      </c>
      <c r="AE10" s="39">
        <f t="shared" si="5"/>
        <v>0</v>
      </c>
      <c r="AF10" s="39">
        <v>0</v>
      </c>
    </row>
    <row r="11" spans="1:32" x14ac:dyDescent="0.25">
      <c r="A11" t="s">
        <v>135</v>
      </c>
      <c r="B11" s="3">
        <v>164</v>
      </c>
      <c r="C11" s="4" t="s">
        <v>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Z11" s="3">
        <f t="shared" si="0"/>
        <v>0</v>
      </c>
      <c r="AA11" s="38">
        <f t="shared" si="1"/>
        <v>0</v>
      </c>
      <c r="AB11" s="38">
        <f t="shared" si="2"/>
        <v>0</v>
      </c>
      <c r="AC11" s="38">
        <f t="shared" si="3"/>
        <v>0</v>
      </c>
      <c r="AD11" s="38">
        <f t="shared" si="4"/>
        <v>0</v>
      </c>
      <c r="AE11" s="39">
        <f t="shared" si="5"/>
        <v>0</v>
      </c>
      <c r="AF11" s="39">
        <v>0</v>
      </c>
    </row>
    <row r="12" spans="1:32" x14ac:dyDescent="0.25">
      <c r="A12" t="s">
        <v>136</v>
      </c>
      <c r="B12" s="3">
        <v>163</v>
      </c>
      <c r="C12" s="4" t="s">
        <v>199</v>
      </c>
      <c r="D12" s="3" t="s">
        <v>8</v>
      </c>
      <c r="E12" s="3" t="s">
        <v>8</v>
      </c>
      <c r="F12" s="3" t="s">
        <v>8</v>
      </c>
      <c r="G12" s="13" t="s">
        <v>8</v>
      </c>
      <c r="H12" s="21" t="s">
        <v>8</v>
      </c>
      <c r="I12" s="21" t="s">
        <v>8</v>
      </c>
      <c r="J12" s="21" t="s">
        <v>8</v>
      </c>
      <c r="K12" s="29" t="s">
        <v>8</v>
      </c>
      <c r="L12" s="29" t="s">
        <v>8</v>
      </c>
      <c r="M12" s="29" t="s">
        <v>8</v>
      </c>
      <c r="N12" s="3"/>
      <c r="O12" s="3"/>
      <c r="P12" s="3"/>
      <c r="Q12" s="3"/>
      <c r="R12" s="3"/>
      <c r="Z12" s="3">
        <f t="shared" si="0"/>
        <v>0</v>
      </c>
      <c r="AA12" s="38">
        <f t="shared" si="1"/>
        <v>10</v>
      </c>
      <c r="AB12" s="38">
        <f t="shared" si="2"/>
        <v>0</v>
      </c>
      <c r="AC12" s="38">
        <f t="shared" si="3"/>
        <v>0</v>
      </c>
      <c r="AD12" s="38">
        <f t="shared" si="4"/>
        <v>0</v>
      </c>
      <c r="AE12" s="39">
        <f t="shared" si="5"/>
        <v>10</v>
      </c>
      <c r="AF12" s="39">
        <v>0</v>
      </c>
    </row>
    <row r="13" spans="1:32" x14ac:dyDescent="0.25">
      <c r="A13" t="s">
        <v>137</v>
      </c>
      <c r="B13" s="3">
        <v>158</v>
      </c>
      <c r="C13" s="4" t="s">
        <v>8</v>
      </c>
      <c r="D13" s="3" t="s">
        <v>8</v>
      </c>
      <c r="E13" s="3" t="s">
        <v>8</v>
      </c>
      <c r="F13" s="3" t="s">
        <v>8</v>
      </c>
      <c r="G13" s="13" t="s">
        <v>8</v>
      </c>
      <c r="H13" s="21" t="s">
        <v>8</v>
      </c>
      <c r="I13" s="21" t="s">
        <v>8</v>
      </c>
      <c r="J13" s="21" t="s">
        <v>8</v>
      </c>
      <c r="K13" s="29" t="s">
        <v>8</v>
      </c>
      <c r="L13" s="29" t="s">
        <v>8</v>
      </c>
      <c r="M13" s="29" t="s">
        <v>8</v>
      </c>
      <c r="N13" s="3"/>
      <c r="O13" s="3"/>
      <c r="P13" s="3"/>
      <c r="Q13" s="3"/>
      <c r="R13" s="3"/>
      <c r="Z13" s="3">
        <f t="shared" si="0"/>
        <v>0</v>
      </c>
      <c r="AA13" s="38">
        <f t="shared" si="1"/>
        <v>10</v>
      </c>
      <c r="AB13" s="38">
        <f t="shared" si="2"/>
        <v>0</v>
      </c>
      <c r="AC13" s="38">
        <f t="shared" si="3"/>
        <v>0</v>
      </c>
      <c r="AD13" s="38">
        <f t="shared" si="4"/>
        <v>0</v>
      </c>
      <c r="AE13" s="39">
        <f t="shared" si="5"/>
        <v>10</v>
      </c>
      <c r="AF13" s="39">
        <v>0</v>
      </c>
    </row>
    <row r="14" spans="1:32" x14ac:dyDescent="0.25">
      <c r="B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Z14" s="3"/>
      <c r="AA14" s="38"/>
      <c r="AB14" s="38"/>
      <c r="AC14" s="38"/>
      <c r="AD14" s="38"/>
      <c r="AE14" s="39"/>
      <c r="AF14" s="39"/>
    </row>
    <row r="15" spans="1:32" x14ac:dyDescent="0.25">
      <c r="A15" t="s">
        <v>139</v>
      </c>
      <c r="B15" s="3">
        <v>147</v>
      </c>
      <c r="C15" s="4" t="s">
        <v>47</v>
      </c>
      <c r="D15" s="3" t="s">
        <v>8</v>
      </c>
      <c r="E15" s="3" t="s">
        <v>47</v>
      </c>
      <c r="F15" s="3" t="s">
        <v>47</v>
      </c>
      <c r="G15" s="3" t="s">
        <v>47</v>
      </c>
      <c r="H15" s="3" t="s">
        <v>8</v>
      </c>
      <c r="I15" s="3" t="s">
        <v>47</v>
      </c>
      <c r="J15" s="13" t="s">
        <v>8</v>
      </c>
      <c r="K15" s="21" t="s">
        <v>47</v>
      </c>
      <c r="L15" s="21" t="s">
        <v>8</v>
      </c>
      <c r="M15" s="21" t="s">
        <v>47</v>
      </c>
      <c r="N15" s="26" t="s">
        <v>47</v>
      </c>
      <c r="O15" s="26" t="s">
        <v>47</v>
      </c>
      <c r="P15" s="3"/>
      <c r="Q15" s="3"/>
      <c r="R15" s="3"/>
      <c r="Z15" s="3">
        <f t="shared" si="0"/>
        <v>0</v>
      </c>
      <c r="AA15" s="38">
        <f t="shared" si="1"/>
        <v>4</v>
      </c>
      <c r="AB15" s="38">
        <f t="shared" si="2"/>
        <v>8</v>
      </c>
      <c r="AC15" s="38">
        <f t="shared" si="3"/>
        <v>0</v>
      </c>
      <c r="AD15" s="38">
        <f t="shared" si="4"/>
        <v>0</v>
      </c>
      <c r="AE15" s="39">
        <f t="shared" si="5"/>
        <v>12</v>
      </c>
      <c r="AF15" s="39">
        <v>4</v>
      </c>
    </row>
    <row r="16" spans="1:32" x14ac:dyDescent="0.25">
      <c r="A16" t="s">
        <v>140</v>
      </c>
      <c r="B16" s="3">
        <v>138</v>
      </c>
      <c r="C16" s="4" t="s">
        <v>47</v>
      </c>
      <c r="D16" s="3" t="s">
        <v>47</v>
      </c>
      <c r="E16" s="3" t="s">
        <v>47</v>
      </c>
      <c r="F16" s="3" t="s">
        <v>47</v>
      </c>
      <c r="G16" s="3" t="s">
        <v>47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Z16" s="3">
        <f t="shared" si="0"/>
        <v>0</v>
      </c>
      <c r="AA16" s="38">
        <f t="shared" si="1"/>
        <v>0</v>
      </c>
      <c r="AB16" s="38">
        <f t="shared" si="2"/>
        <v>4</v>
      </c>
      <c r="AC16" s="38">
        <f t="shared" si="3"/>
        <v>0</v>
      </c>
      <c r="AD16" s="38">
        <f t="shared" si="4"/>
        <v>0</v>
      </c>
      <c r="AE16" s="39">
        <f t="shared" si="5"/>
        <v>4</v>
      </c>
      <c r="AF16" s="39">
        <v>0</v>
      </c>
    </row>
    <row r="17" spans="1:33" x14ac:dyDescent="0.25">
      <c r="A17" t="s">
        <v>138</v>
      </c>
      <c r="B17" s="3">
        <v>146</v>
      </c>
      <c r="C17" s="22" t="s">
        <v>194</v>
      </c>
      <c r="D17" s="3" t="s">
        <v>8</v>
      </c>
      <c r="E17" s="3" t="s">
        <v>47</v>
      </c>
      <c r="F17" s="3" t="s">
        <v>47</v>
      </c>
      <c r="G17" s="3" t="s">
        <v>8</v>
      </c>
      <c r="H17" s="3" t="s">
        <v>47</v>
      </c>
      <c r="I17" s="3" t="s">
        <v>8</v>
      </c>
      <c r="J17" s="3" t="s">
        <v>47</v>
      </c>
      <c r="K17" s="13" t="s">
        <v>8</v>
      </c>
      <c r="L17" s="4" t="s">
        <v>8</v>
      </c>
      <c r="M17" s="21" t="s">
        <v>8</v>
      </c>
      <c r="N17" s="21" t="s">
        <v>8</v>
      </c>
      <c r="O17" s="29" t="s">
        <v>8</v>
      </c>
      <c r="P17" s="29" t="s">
        <v>8</v>
      </c>
      <c r="Q17" s="3"/>
      <c r="R17" s="3"/>
      <c r="Z17" s="3">
        <f t="shared" si="0"/>
        <v>0</v>
      </c>
      <c r="AA17" s="38">
        <f t="shared" si="1"/>
        <v>9</v>
      </c>
      <c r="AB17" s="38">
        <f t="shared" si="2"/>
        <v>4</v>
      </c>
      <c r="AC17" s="38">
        <f t="shared" si="3"/>
        <v>0</v>
      </c>
      <c r="AD17" s="38">
        <f t="shared" si="4"/>
        <v>0</v>
      </c>
      <c r="AE17" s="39">
        <f t="shared" si="5"/>
        <v>13</v>
      </c>
      <c r="AF17" s="39">
        <v>9</v>
      </c>
    </row>
    <row r="18" spans="1:33" x14ac:dyDescent="0.25">
      <c r="A18" t="s">
        <v>141</v>
      </c>
      <c r="B18" s="3">
        <v>137</v>
      </c>
      <c r="C18" s="4" t="s">
        <v>47</v>
      </c>
      <c r="D18" s="3" t="s">
        <v>47</v>
      </c>
      <c r="E18" s="3" t="s">
        <v>8</v>
      </c>
      <c r="F18" s="3" t="s">
        <v>47</v>
      </c>
      <c r="G18" s="3" t="s">
        <v>47</v>
      </c>
      <c r="H18" s="21" t="s">
        <v>8</v>
      </c>
      <c r="I18" s="21" t="s">
        <v>47</v>
      </c>
      <c r="J18" s="21" t="s">
        <v>47</v>
      </c>
      <c r="K18" s="21" t="s">
        <v>8</v>
      </c>
      <c r="L18" s="21" t="s">
        <v>47</v>
      </c>
      <c r="M18" s="26" t="s">
        <v>47</v>
      </c>
      <c r="N18" s="26" t="s">
        <v>47</v>
      </c>
      <c r="O18" s="29" t="s">
        <v>47</v>
      </c>
      <c r="P18" s="29" t="s">
        <v>47</v>
      </c>
      <c r="Q18" s="3"/>
      <c r="R18" s="3"/>
      <c r="Z18" s="3">
        <f t="shared" si="0"/>
        <v>0</v>
      </c>
      <c r="AA18" s="38">
        <f t="shared" si="1"/>
        <v>3</v>
      </c>
      <c r="AB18" s="38">
        <f t="shared" si="2"/>
        <v>10</v>
      </c>
      <c r="AC18" s="38">
        <f t="shared" si="3"/>
        <v>0</v>
      </c>
      <c r="AD18" s="38">
        <f t="shared" si="4"/>
        <v>0</v>
      </c>
      <c r="AE18" s="39">
        <f t="shared" si="5"/>
        <v>13</v>
      </c>
      <c r="AF18" s="39">
        <v>3</v>
      </c>
    </row>
    <row r="19" spans="1:33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Z19" s="3"/>
      <c r="AA19" s="38"/>
      <c r="AB19" s="38"/>
      <c r="AC19" s="38"/>
      <c r="AD19" s="38"/>
      <c r="AE19" s="39"/>
      <c r="AF19" s="39"/>
    </row>
    <row r="20" spans="1:33" x14ac:dyDescent="0.25">
      <c r="A20" t="s">
        <v>142</v>
      </c>
      <c r="B20" s="3">
        <v>122</v>
      </c>
      <c r="C20" s="4" t="s">
        <v>222</v>
      </c>
      <c r="D20" s="3" t="s">
        <v>47</v>
      </c>
      <c r="E20" s="3" t="s">
        <v>60</v>
      </c>
      <c r="F20" s="3" t="s">
        <v>60</v>
      </c>
      <c r="G20" s="3" t="s">
        <v>60</v>
      </c>
      <c r="H20" s="12" t="s">
        <v>60</v>
      </c>
      <c r="I20" s="13" t="s">
        <v>60</v>
      </c>
      <c r="J20" s="15" t="s">
        <v>60</v>
      </c>
      <c r="K20" s="21" t="s">
        <v>60</v>
      </c>
      <c r="L20" s="21" t="s">
        <v>47</v>
      </c>
      <c r="M20" s="21" t="s">
        <v>60</v>
      </c>
      <c r="N20" s="21" t="s">
        <v>60</v>
      </c>
      <c r="O20" s="21" t="s">
        <v>60</v>
      </c>
      <c r="P20" s="21" t="s">
        <v>47</v>
      </c>
      <c r="Q20" s="21" t="s">
        <v>60</v>
      </c>
      <c r="R20" s="26" t="s">
        <v>47</v>
      </c>
      <c r="S20" s="28" t="s">
        <v>60</v>
      </c>
      <c r="T20" s="29" t="s">
        <v>60</v>
      </c>
      <c r="U20" s="29" t="s">
        <v>8</v>
      </c>
      <c r="V20" s="29" t="s">
        <v>8</v>
      </c>
      <c r="Z20" s="3">
        <f t="shared" si="0"/>
        <v>0</v>
      </c>
      <c r="AA20" s="38">
        <f t="shared" si="1"/>
        <v>2</v>
      </c>
      <c r="AB20" s="38">
        <f t="shared" si="2"/>
        <v>4</v>
      </c>
      <c r="AC20" s="38">
        <f t="shared" si="3"/>
        <v>13</v>
      </c>
      <c r="AD20" s="38">
        <f t="shared" si="4"/>
        <v>0</v>
      </c>
      <c r="AE20" s="39">
        <f t="shared" si="5"/>
        <v>19</v>
      </c>
      <c r="AF20" s="39">
        <v>6</v>
      </c>
    </row>
    <row r="21" spans="1:33" x14ac:dyDescent="0.25">
      <c r="A21" t="s">
        <v>143</v>
      </c>
      <c r="B21" s="3" t="s">
        <v>43</v>
      </c>
      <c r="C21" s="4" t="s">
        <v>60</v>
      </c>
      <c r="D21" s="3" t="s">
        <v>60</v>
      </c>
      <c r="E21" s="3" t="s">
        <v>60</v>
      </c>
      <c r="F21" s="3" t="s">
        <v>60</v>
      </c>
      <c r="G21" s="12" t="s">
        <v>60</v>
      </c>
      <c r="H21" s="13" t="s">
        <v>60</v>
      </c>
      <c r="I21" s="15" t="s">
        <v>60</v>
      </c>
      <c r="J21" s="21" t="s">
        <v>47</v>
      </c>
      <c r="K21" s="21" t="s">
        <v>60</v>
      </c>
      <c r="L21" s="21" t="s">
        <v>60</v>
      </c>
      <c r="M21" s="21" t="s">
        <v>60</v>
      </c>
      <c r="N21" s="21" t="s">
        <v>60</v>
      </c>
      <c r="O21" s="21" t="s">
        <v>47</v>
      </c>
      <c r="P21" s="21" t="s">
        <v>60</v>
      </c>
      <c r="Q21" s="26" t="s">
        <v>47</v>
      </c>
      <c r="R21" s="28" t="s">
        <v>60</v>
      </c>
      <c r="S21" s="29" t="s">
        <v>60</v>
      </c>
      <c r="T21" s="36" t="s">
        <v>60</v>
      </c>
      <c r="Z21" s="3">
        <f t="shared" si="0"/>
        <v>0</v>
      </c>
      <c r="AA21" s="38">
        <f t="shared" si="1"/>
        <v>0</v>
      </c>
      <c r="AB21" s="38">
        <f t="shared" si="2"/>
        <v>3</v>
      </c>
      <c r="AC21" s="38">
        <f t="shared" si="3"/>
        <v>14</v>
      </c>
      <c r="AD21" s="38">
        <f t="shared" si="4"/>
        <v>0</v>
      </c>
      <c r="AE21" s="39">
        <f t="shared" si="5"/>
        <v>17</v>
      </c>
      <c r="AF21" s="39">
        <v>3</v>
      </c>
    </row>
    <row r="22" spans="1:33" x14ac:dyDescent="0.25">
      <c r="A22" t="s">
        <v>144</v>
      </c>
      <c r="B22" s="3">
        <v>119</v>
      </c>
      <c r="C22" s="4" t="s">
        <v>60</v>
      </c>
      <c r="D22" s="3" t="s">
        <v>60</v>
      </c>
      <c r="E22" s="3" t="s">
        <v>60</v>
      </c>
      <c r="F22" s="12" t="s">
        <v>60</v>
      </c>
      <c r="G22" s="15" t="s">
        <v>60</v>
      </c>
      <c r="H22" s="21" t="s">
        <v>60</v>
      </c>
      <c r="I22" s="21" t="s">
        <v>60</v>
      </c>
      <c r="J22" s="28" t="s">
        <v>60</v>
      </c>
      <c r="K22" s="29" t="s">
        <v>47</v>
      </c>
      <c r="L22" s="29" t="s">
        <v>60</v>
      </c>
      <c r="M22" s="36" t="s">
        <v>60</v>
      </c>
      <c r="N22" s="3"/>
      <c r="O22" s="3"/>
      <c r="P22" s="3"/>
      <c r="Q22" s="3"/>
      <c r="R22" s="3"/>
      <c r="Z22" s="3">
        <f t="shared" si="0"/>
        <v>0</v>
      </c>
      <c r="AA22" s="38">
        <f t="shared" si="1"/>
        <v>0</v>
      </c>
      <c r="AB22" s="38">
        <f t="shared" si="2"/>
        <v>1</v>
      </c>
      <c r="AC22" s="38">
        <f t="shared" si="3"/>
        <v>9</v>
      </c>
      <c r="AD22" s="38">
        <f t="shared" si="4"/>
        <v>0</v>
      </c>
      <c r="AE22" s="39">
        <f t="shared" si="5"/>
        <v>10</v>
      </c>
      <c r="AF22" s="39">
        <v>1</v>
      </c>
    </row>
    <row r="23" spans="1:33" x14ac:dyDescent="0.25">
      <c r="A23" t="s">
        <v>145</v>
      </c>
      <c r="B23" s="3">
        <v>115</v>
      </c>
      <c r="C23" s="4" t="s">
        <v>60</v>
      </c>
      <c r="D23" s="3" t="s">
        <v>60</v>
      </c>
      <c r="E23" s="3" t="s">
        <v>60</v>
      </c>
      <c r="F23" s="3" t="s">
        <v>60</v>
      </c>
      <c r="G23" s="12" t="s">
        <v>60</v>
      </c>
      <c r="H23" s="13" t="s">
        <v>60</v>
      </c>
      <c r="I23" s="21" t="s">
        <v>60</v>
      </c>
      <c r="J23" s="21" t="s">
        <v>60</v>
      </c>
      <c r="K23" s="21" t="s">
        <v>60</v>
      </c>
      <c r="L23" s="21" t="s">
        <v>60</v>
      </c>
      <c r="M23" s="21" t="s">
        <v>60</v>
      </c>
      <c r="N23" s="28" t="s">
        <v>60</v>
      </c>
      <c r="O23" s="29" t="s">
        <v>60</v>
      </c>
      <c r="P23" s="36" t="s">
        <v>60</v>
      </c>
      <c r="Q23" s="3"/>
      <c r="R23" s="3"/>
      <c r="Z23" s="3">
        <f t="shared" si="0"/>
        <v>0</v>
      </c>
      <c r="AA23" s="38">
        <f t="shared" si="1"/>
        <v>0</v>
      </c>
      <c r="AB23" s="38">
        <f t="shared" si="2"/>
        <v>0</v>
      </c>
      <c r="AC23" s="38">
        <f t="shared" si="3"/>
        <v>13</v>
      </c>
      <c r="AD23" s="38">
        <f t="shared" si="4"/>
        <v>0</v>
      </c>
      <c r="AE23" s="39">
        <f t="shared" si="5"/>
        <v>13</v>
      </c>
      <c r="AF23" s="39">
        <v>0</v>
      </c>
    </row>
    <row r="24" spans="1:33" x14ac:dyDescent="0.25">
      <c r="A24" t="s">
        <v>151</v>
      </c>
      <c r="B24" s="3"/>
      <c r="C24" s="4" t="s">
        <v>60</v>
      </c>
      <c r="D24" s="3" t="s">
        <v>60</v>
      </c>
      <c r="E24" s="13" t="s">
        <v>60</v>
      </c>
      <c r="F24" s="21" t="s">
        <v>47</v>
      </c>
      <c r="G24" s="21" t="s">
        <v>60</v>
      </c>
      <c r="H24" s="21" t="s">
        <v>60</v>
      </c>
      <c r="I24" s="21" t="s">
        <v>60</v>
      </c>
      <c r="J24" s="21" t="s">
        <v>60</v>
      </c>
      <c r="K24" s="26" t="s">
        <v>47</v>
      </c>
      <c r="L24" s="29" t="s">
        <v>47</v>
      </c>
      <c r="M24" s="36" t="s">
        <v>60</v>
      </c>
      <c r="N24" s="3"/>
      <c r="O24" s="3"/>
      <c r="P24" s="3"/>
      <c r="Q24" s="3"/>
      <c r="R24" s="3"/>
      <c r="Z24" s="3">
        <f t="shared" si="0"/>
        <v>0</v>
      </c>
      <c r="AA24" s="38">
        <f t="shared" si="1"/>
        <v>0</v>
      </c>
      <c r="AB24" s="38">
        <f t="shared" si="2"/>
        <v>3</v>
      </c>
      <c r="AC24" s="38">
        <f t="shared" si="3"/>
        <v>7</v>
      </c>
      <c r="AD24" s="38">
        <f t="shared" si="4"/>
        <v>0</v>
      </c>
      <c r="AE24" s="39">
        <f t="shared" si="5"/>
        <v>10</v>
      </c>
      <c r="AF24" s="39">
        <v>3</v>
      </c>
    </row>
    <row r="25" spans="1:33" x14ac:dyDescent="0.25">
      <c r="A25" t="s">
        <v>146</v>
      </c>
      <c r="B25" s="3">
        <v>115</v>
      </c>
      <c r="C25" s="4" t="s">
        <v>79</v>
      </c>
      <c r="D25" s="3" t="s">
        <v>79</v>
      </c>
      <c r="E25" s="3" t="s">
        <v>79</v>
      </c>
      <c r="F25" s="13" t="s">
        <v>79</v>
      </c>
      <c r="G25" s="15" t="s">
        <v>79</v>
      </c>
      <c r="H25" s="21" t="s">
        <v>79</v>
      </c>
      <c r="I25" s="21" t="s">
        <v>79</v>
      </c>
      <c r="J25" s="21" t="s">
        <v>47</v>
      </c>
      <c r="K25" s="21" t="s">
        <v>79</v>
      </c>
      <c r="L25" s="21" t="s">
        <v>47</v>
      </c>
      <c r="M25" s="29" t="s">
        <v>47</v>
      </c>
      <c r="N25" s="29" t="s">
        <v>47</v>
      </c>
      <c r="O25" s="29" t="s">
        <v>79</v>
      </c>
      <c r="P25" s="36" t="s">
        <v>79</v>
      </c>
      <c r="Q25" s="3"/>
      <c r="R25" s="3"/>
      <c r="Z25" s="3">
        <f t="shared" si="0"/>
        <v>0</v>
      </c>
      <c r="AA25" s="38">
        <f t="shared" si="1"/>
        <v>0</v>
      </c>
      <c r="AB25" s="38">
        <f t="shared" si="2"/>
        <v>4</v>
      </c>
      <c r="AC25" s="38">
        <f t="shared" si="3"/>
        <v>0</v>
      </c>
      <c r="AD25" s="38">
        <f t="shared" si="4"/>
        <v>9</v>
      </c>
      <c r="AE25" s="39">
        <f t="shared" si="5"/>
        <v>13</v>
      </c>
      <c r="AF25" s="39">
        <v>4</v>
      </c>
    </row>
    <row r="26" spans="1:33" x14ac:dyDescent="0.25">
      <c r="A26" t="s">
        <v>147</v>
      </c>
      <c r="B26" s="3">
        <v>115</v>
      </c>
      <c r="C26" s="4" t="s">
        <v>79</v>
      </c>
      <c r="D26" s="3" t="s">
        <v>79</v>
      </c>
      <c r="E26" s="3" t="s">
        <v>79</v>
      </c>
      <c r="F26" s="3" t="s">
        <v>79</v>
      </c>
      <c r="G26" s="13" t="s">
        <v>79</v>
      </c>
      <c r="H26" s="15" t="s">
        <v>79</v>
      </c>
      <c r="I26" s="15" t="s">
        <v>79</v>
      </c>
      <c r="J26" s="28" t="s">
        <v>79</v>
      </c>
      <c r="K26" s="36" t="s">
        <v>79</v>
      </c>
      <c r="L26" s="3"/>
      <c r="M26" s="3"/>
      <c r="N26" s="3"/>
      <c r="O26" s="3"/>
      <c r="P26" s="3"/>
      <c r="Q26" s="3"/>
      <c r="R26" s="3"/>
      <c r="Z26" s="3">
        <f t="shared" si="0"/>
        <v>0</v>
      </c>
      <c r="AA26" s="38">
        <f t="shared" si="1"/>
        <v>0</v>
      </c>
      <c r="AB26" s="38">
        <f t="shared" si="2"/>
        <v>0</v>
      </c>
      <c r="AC26" s="38">
        <f t="shared" si="3"/>
        <v>0</v>
      </c>
      <c r="AD26" s="38">
        <f t="shared" si="4"/>
        <v>8</v>
      </c>
      <c r="AE26" s="39">
        <f t="shared" si="5"/>
        <v>8</v>
      </c>
      <c r="AF26" s="39">
        <v>0</v>
      </c>
    </row>
    <row r="27" spans="1:33" x14ac:dyDescent="0.25">
      <c r="A27" t="s">
        <v>148</v>
      </c>
      <c r="B27" s="3"/>
      <c r="C27" s="4" t="s">
        <v>79</v>
      </c>
      <c r="D27" s="3" t="s">
        <v>79</v>
      </c>
      <c r="E27" s="3" t="s">
        <v>79</v>
      </c>
      <c r="F27" s="13" t="s">
        <v>79</v>
      </c>
      <c r="G27" s="15" t="s">
        <v>79</v>
      </c>
      <c r="H27" s="21" t="s">
        <v>79</v>
      </c>
      <c r="I27" s="21" t="s">
        <v>79</v>
      </c>
      <c r="J27" s="21" t="s">
        <v>79</v>
      </c>
      <c r="K27" s="28" t="s">
        <v>79</v>
      </c>
      <c r="L27" s="29" t="s">
        <v>79</v>
      </c>
      <c r="M27" s="29" t="s">
        <v>79</v>
      </c>
      <c r="N27" s="36" t="s">
        <v>79</v>
      </c>
      <c r="O27" s="3"/>
      <c r="P27" s="3"/>
      <c r="Q27" s="3"/>
      <c r="R27" s="3"/>
      <c r="Z27" s="3">
        <f t="shared" si="0"/>
        <v>0</v>
      </c>
      <c r="AA27" s="38">
        <f t="shared" si="1"/>
        <v>0</v>
      </c>
      <c r="AB27" s="38">
        <f t="shared" si="2"/>
        <v>0</v>
      </c>
      <c r="AC27" s="38">
        <f t="shared" si="3"/>
        <v>0</v>
      </c>
      <c r="AD27" s="38">
        <f t="shared" si="4"/>
        <v>11</v>
      </c>
      <c r="AE27" s="39">
        <f t="shared" si="5"/>
        <v>11</v>
      </c>
      <c r="AF27" s="39">
        <v>0</v>
      </c>
    </row>
    <row r="28" spans="1:33" x14ac:dyDescent="0.25">
      <c r="A28" t="s">
        <v>149</v>
      </c>
      <c r="B28" s="3">
        <v>91</v>
      </c>
      <c r="C28" s="4" t="s">
        <v>79</v>
      </c>
      <c r="D28" s="3" t="s">
        <v>79</v>
      </c>
      <c r="E28" s="3" t="s">
        <v>79</v>
      </c>
      <c r="F28" s="21" t="s">
        <v>79</v>
      </c>
      <c r="G28" s="21" t="s">
        <v>79</v>
      </c>
      <c r="H28" s="21" t="s">
        <v>79</v>
      </c>
      <c r="I28" s="3"/>
      <c r="J28" s="3"/>
      <c r="K28" s="3"/>
      <c r="L28" s="3"/>
      <c r="M28" s="3"/>
      <c r="N28" s="3"/>
      <c r="O28" s="3"/>
      <c r="P28" s="3"/>
      <c r="Q28" s="3"/>
      <c r="R28" s="3"/>
      <c r="Z28" s="3">
        <f t="shared" si="0"/>
        <v>0</v>
      </c>
      <c r="AA28" s="38">
        <f t="shared" si="1"/>
        <v>0</v>
      </c>
      <c r="AB28" s="38">
        <f t="shared" si="2"/>
        <v>0</v>
      </c>
      <c r="AC28" s="38">
        <f t="shared" si="3"/>
        <v>0</v>
      </c>
      <c r="AD28" s="38">
        <f t="shared" si="4"/>
        <v>5</v>
      </c>
      <c r="AE28" s="39">
        <f t="shared" si="5"/>
        <v>5</v>
      </c>
      <c r="AF28" s="39">
        <v>0</v>
      </c>
    </row>
    <row r="29" spans="1:33" x14ac:dyDescent="0.25">
      <c r="A29" t="s">
        <v>150</v>
      </c>
      <c r="B29" s="3">
        <v>86</v>
      </c>
      <c r="C29" s="4" t="s">
        <v>79</v>
      </c>
      <c r="D29" s="15" t="s">
        <v>79</v>
      </c>
      <c r="E29" s="15" t="s">
        <v>79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Z29" s="3">
        <f t="shared" si="0"/>
        <v>0</v>
      </c>
      <c r="AA29" s="38">
        <f t="shared" si="1"/>
        <v>0</v>
      </c>
      <c r="AB29" s="38">
        <f t="shared" si="2"/>
        <v>0</v>
      </c>
      <c r="AC29" s="38">
        <f t="shared" si="3"/>
        <v>0</v>
      </c>
      <c r="AD29" s="38">
        <f t="shared" si="4"/>
        <v>2</v>
      </c>
      <c r="AE29" s="39">
        <f t="shared" si="5"/>
        <v>2</v>
      </c>
      <c r="AF29" s="39">
        <v>0</v>
      </c>
    </row>
    <row r="30" spans="1:33" x14ac:dyDescent="0.25">
      <c r="A30" t="s">
        <v>174</v>
      </c>
      <c r="B30" s="3">
        <v>102</v>
      </c>
      <c r="C30" s="4" t="s">
        <v>79</v>
      </c>
      <c r="D30" s="3" t="s">
        <v>79</v>
      </c>
      <c r="E30" s="3" t="s">
        <v>79</v>
      </c>
      <c r="F30" s="13" t="s">
        <v>79</v>
      </c>
      <c r="G30" s="15" t="s">
        <v>79</v>
      </c>
      <c r="H30" s="15" t="s">
        <v>79</v>
      </c>
      <c r="I30" s="21" t="s">
        <v>79</v>
      </c>
      <c r="J30" s="21" t="s">
        <v>79</v>
      </c>
      <c r="K30" s="21" t="s">
        <v>79</v>
      </c>
      <c r="L30" s="26" t="s">
        <v>47</v>
      </c>
      <c r="M30" s="28" t="s">
        <v>79</v>
      </c>
      <c r="N30" s="29" t="s">
        <v>47</v>
      </c>
      <c r="O30" s="29" t="s">
        <v>47</v>
      </c>
      <c r="P30" s="29" t="s">
        <v>79</v>
      </c>
      <c r="Q30" s="36" t="s">
        <v>79</v>
      </c>
      <c r="Z30" s="3">
        <f t="shared" si="0"/>
        <v>0</v>
      </c>
      <c r="AA30" s="38">
        <f t="shared" si="1"/>
        <v>0</v>
      </c>
      <c r="AB30" s="38">
        <f t="shared" si="2"/>
        <v>3</v>
      </c>
      <c r="AC30" s="38">
        <f t="shared" si="3"/>
        <v>0</v>
      </c>
      <c r="AD30" s="38">
        <f t="shared" si="4"/>
        <v>11</v>
      </c>
      <c r="AE30" s="39">
        <f t="shared" si="5"/>
        <v>14</v>
      </c>
      <c r="AF30" s="39">
        <v>3</v>
      </c>
    </row>
    <row r="32" spans="1:33" x14ac:dyDescent="0.25">
      <c r="Z32" s="40" t="s">
        <v>225</v>
      </c>
      <c r="AA32" s="40"/>
      <c r="AB32" s="40"/>
      <c r="AC32" s="40"/>
      <c r="AD32" s="40"/>
      <c r="AE32" s="40"/>
      <c r="AF32" s="40"/>
      <c r="AG32" s="40"/>
    </row>
  </sheetData>
  <mergeCells count="1">
    <mergeCell ref="Z2:AE2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A7" workbookViewId="0">
      <selection activeCell="C1" sqref="C1"/>
    </sheetView>
  </sheetViews>
  <sheetFormatPr defaultRowHeight="15" x14ac:dyDescent="0.25"/>
  <cols>
    <col min="1" max="1" width="21" customWidth="1"/>
    <col min="4" max="20" width="5.7109375" customWidth="1"/>
    <col min="21" max="28" width="7.7109375" customWidth="1"/>
  </cols>
  <sheetData>
    <row r="1" spans="1:28" x14ac:dyDescent="0.25">
      <c r="A1" s="2" t="s">
        <v>97</v>
      </c>
      <c r="B1" s="1"/>
      <c r="C1" s="18" t="s">
        <v>226</v>
      </c>
      <c r="E1" s="11" t="s">
        <v>187</v>
      </c>
    </row>
    <row r="2" spans="1:28" x14ac:dyDescent="0.25">
      <c r="U2" s="45" t="s">
        <v>215</v>
      </c>
      <c r="V2" s="45"/>
      <c r="W2" s="45"/>
      <c r="X2" s="45"/>
      <c r="Y2" s="45"/>
      <c r="Z2" s="45"/>
    </row>
    <row r="3" spans="1:28" x14ac:dyDescent="0.25">
      <c r="A3" s="2" t="s">
        <v>1</v>
      </c>
      <c r="B3" s="2" t="s">
        <v>2</v>
      </c>
      <c r="C3" s="2" t="s">
        <v>3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5">
        <v>16</v>
      </c>
      <c r="T3" s="5">
        <v>17</v>
      </c>
      <c r="U3" s="32" t="s">
        <v>216</v>
      </c>
      <c r="V3" s="32" t="s">
        <v>217</v>
      </c>
      <c r="W3" s="32" t="s">
        <v>218</v>
      </c>
      <c r="X3" s="32" t="s">
        <v>219</v>
      </c>
      <c r="Y3" s="32" t="s">
        <v>220</v>
      </c>
      <c r="Z3" s="32" t="s">
        <v>221</v>
      </c>
      <c r="AA3" s="32" t="s">
        <v>223</v>
      </c>
      <c r="AB3" s="32" t="s">
        <v>224</v>
      </c>
    </row>
    <row r="4" spans="1:28" x14ac:dyDescent="0.25">
      <c r="A4" t="s">
        <v>98</v>
      </c>
      <c r="B4" s="3">
        <v>176</v>
      </c>
      <c r="C4" s="4" t="s">
        <v>6</v>
      </c>
      <c r="D4" s="3" t="s">
        <v>6</v>
      </c>
      <c r="E4" s="3" t="s">
        <v>6</v>
      </c>
      <c r="F4" s="3" t="s">
        <v>6</v>
      </c>
      <c r="G4" s="13" t="s">
        <v>6</v>
      </c>
      <c r="H4" s="21" t="s">
        <v>6</v>
      </c>
      <c r="I4" s="21" t="s">
        <v>6</v>
      </c>
      <c r="J4" s="21" t="s">
        <v>6</v>
      </c>
      <c r="K4" s="28" t="s">
        <v>6</v>
      </c>
      <c r="L4" s="29" t="s">
        <v>6</v>
      </c>
      <c r="M4" s="29" t="s">
        <v>6</v>
      </c>
      <c r="N4" s="3"/>
      <c r="O4" s="3"/>
      <c r="P4" s="3"/>
      <c r="Q4" s="3"/>
      <c r="R4" s="3"/>
      <c r="U4" s="38">
        <f t="shared" ref="U4:U12" si="0">COUNTIF(D4:T4,"A")</f>
        <v>10</v>
      </c>
      <c r="V4" s="38">
        <f t="shared" ref="V4:V12" si="1">COUNTIF(D4:T4,"B")</f>
        <v>0</v>
      </c>
      <c r="W4" s="38">
        <f t="shared" ref="W4:W12" si="2">COUNTIF(D4:T4,"C")</f>
        <v>0</v>
      </c>
      <c r="X4" s="38">
        <f t="shared" ref="X4:X12" si="3">COUNTIF(D4:T4,"D")</f>
        <v>0</v>
      </c>
      <c r="Y4" s="38">
        <f t="shared" ref="Y4:Y12" si="4">COUNTIF(D4:T4,"E")</f>
        <v>0</v>
      </c>
      <c r="Z4" s="38">
        <f t="shared" ref="Z4:Z12" si="5">COUNTIF(D4:T4,"F")</f>
        <v>0</v>
      </c>
      <c r="AA4" s="39">
        <f>SUM(U4:Z4)</f>
        <v>10</v>
      </c>
      <c r="AB4" s="39">
        <v>0</v>
      </c>
    </row>
    <row r="5" spans="1:28" x14ac:dyDescent="0.25">
      <c r="A5" t="s">
        <v>99</v>
      </c>
      <c r="B5" s="3">
        <v>184</v>
      </c>
      <c r="C5" s="4" t="s">
        <v>6</v>
      </c>
      <c r="D5" s="3" t="s">
        <v>6</v>
      </c>
      <c r="E5" s="3" t="s">
        <v>6</v>
      </c>
      <c r="F5" s="3" t="s">
        <v>6</v>
      </c>
      <c r="G5" s="13" t="s">
        <v>6</v>
      </c>
      <c r="H5" s="21" t="s">
        <v>6</v>
      </c>
      <c r="I5" s="21" t="s">
        <v>6</v>
      </c>
      <c r="J5" s="21" t="s">
        <v>6</v>
      </c>
      <c r="K5" s="28" t="s">
        <v>6</v>
      </c>
      <c r="L5" s="29" t="s">
        <v>6</v>
      </c>
      <c r="M5" s="29" t="s">
        <v>6</v>
      </c>
      <c r="N5" s="3"/>
      <c r="O5" s="3"/>
      <c r="P5" s="3"/>
      <c r="Q5" s="3"/>
      <c r="R5" s="3"/>
      <c r="U5" s="38">
        <f t="shared" si="0"/>
        <v>10</v>
      </c>
      <c r="V5" s="38">
        <f t="shared" si="1"/>
        <v>0</v>
      </c>
      <c r="W5" s="38">
        <f t="shared" si="2"/>
        <v>0</v>
      </c>
      <c r="X5" s="38">
        <f t="shared" si="3"/>
        <v>0</v>
      </c>
      <c r="Y5" s="38">
        <f t="shared" si="4"/>
        <v>0</v>
      </c>
      <c r="Z5" s="38">
        <f t="shared" si="5"/>
        <v>0</v>
      </c>
      <c r="AA5" s="39">
        <f t="shared" ref="AA5:AA41" si="6">SUM(U5:Z5)</f>
        <v>10</v>
      </c>
      <c r="AB5" s="39">
        <v>0</v>
      </c>
    </row>
    <row r="6" spans="1:28" x14ac:dyDescent="0.25">
      <c r="A6" t="s">
        <v>100</v>
      </c>
      <c r="B6" s="3">
        <v>158</v>
      </c>
      <c r="C6" s="4" t="s">
        <v>6</v>
      </c>
      <c r="D6" s="3" t="s">
        <v>6</v>
      </c>
      <c r="E6" s="3" t="s">
        <v>6</v>
      </c>
      <c r="F6" s="3" t="s">
        <v>6</v>
      </c>
      <c r="G6" s="13" t="s">
        <v>6</v>
      </c>
      <c r="H6" s="21" t="s">
        <v>6</v>
      </c>
      <c r="I6" s="21" t="s">
        <v>6</v>
      </c>
      <c r="J6" s="21" t="s">
        <v>6</v>
      </c>
      <c r="K6" s="28" t="s">
        <v>6</v>
      </c>
      <c r="L6" s="29" t="s">
        <v>6</v>
      </c>
      <c r="M6" s="29" t="s">
        <v>6</v>
      </c>
      <c r="N6" s="3"/>
      <c r="O6" s="3"/>
      <c r="P6" s="3"/>
      <c r="Q6" s="3"/>
      <c r="R6" s="3"/>
      <c r="U6" s="38">
        <f t="shared" si="0"/>
        <v>10</v>
      </c>
      <c r="V6" s="38">
        <f t="shared" si="1"/>
        <v>0</v>
      </c>
      <c r="W6" s="38">
        <f t="shared" si="2"/>
        <v>0</v>
      </c>
      <c r="X6" s="38">
        <f t="shared" si="3"/>
        <v>0</v>
      </c>
      <c r="Y6" s="38">
        <f t="shared" si="4"/>
        <v>0</v>
      </c>
      <c r="Z6" s="38">
        <f t="shared" si="5"/>
        <v>0</v>
      </c>
      <c r="AA6" s="39">
        <f t="shared" si="6"/>
        <v>10</v>
      </c>
      <c r="AB6" s="39">
        <v>0</v>
      </c>
    </row>
    <row r="7" spans="1:28" x14ac:dyDescent="0.25">
      <c r="A7" t="s">
        <v>101</v>
      </c>
      <c r="B7" s="3">
        <v>169</v>
      </c>
      <c r="C7" s="4" t="s">
        <v>6</v>
      </c>
      <c r="D7" s="3" t="s">
        <v>6</v>
      </c>
      <c r="E7" s="3" t="s">
        <v>6</v>
      </c>
      <c r="F7" s="3" t="s">
        <v>6</v>
      </c>
      <c r="G7" s="13" t="s">
        <v>6</v>
      </c>
      <c r="H7" s="21" t="s">
        <v>6</v>
      </c>
      <c r="I7" s="21" t="s">
        <v>6</v>
      </c>
      <c r="J7" s="21" t="s">
        <v>6</v>
      </c>
      <c r="K7" s="28" t="s">
        <v>6</v>
      </c>
      <c r="L7" s="29" t="s">
        <v>6</v>
      </c>
      <c r="M7" s="29" t="s">
        <v>6</v>
      </c>
      <c r="N7" s="3"/>
      <c r="O7" s="3"/>
      <c r="P7" s="3"/>
      <c r="Q7" s="3"/>
      <c r="R7" s="3"/>
      <c r="U7" s="38">
        <f t="shared" si="0"/>
        <v>10</v>
      </c>
      <c r="V7" s="38">
        <f t="shared" si="1"/>
        <v>0</v>
      </c>
      <c r="W7" s="38">
        <f t="shared" si="2"/>
        <v>0</v>
      </c>
      <c r="X7" s="38">
        <f t="shared" si="3"/>
        <v>0</v>
      </c>
      <c r="Y7" s="38">
        <f t="shared" si="4"/>
        <v>0</v>
      </c>
      <c r="Z7" s="38">
        <f t="shared" si="5"/>
        <v>0</v>
      </c>
      <c r="AA7" s="39">
        <f t="shared" si="6"/>
        <v>10</v>
      </c>
      <c r="AB7" s="39">
        <v>0</v>
      </c>
    </row>
    <row r="8" spans="1:28" x14ac:dyDescent="0.25">
      <c r="A8" t="s">
        <v>102</v>
      </c>
      <c r="B8" s="3">
        <v>160</v>
      </c>
      <c r="C8" s="4" t="s">
        <v>8</v>
      </c>
      <c r="D8" s="3" t="s">
        <v>8</v>
      </c>
      <c r="E8" s="3" t="s">
        <v>8</v>
      </c>
      <c r="F8" s="3" t="s">
        <v>8</v>
      </c>
      <c r="G8" s="21" t="s">
        <v>8</v>
      </c>
      <c r="H8" s="21" t="s">
        <v>8</v>
      </c>
      <c r="I8" s="21" t="s">
        <v>8</v>
      </c>
      <c r="J8" s="29" t="s">
        <v>8</v>
      </c>
      <c r="K8" s="29" t="s">
        <v>8</v>
      </c>
      <c r="L8" s="3"/>
      <c r="M8" s="3"/>
      <c r="N8" s="3"/>
      <c r="O8" s="3"/>
      <c r="P8" s="3"/>
      <c r="Q8" s="3"/>
      <c r="R8" s="3"/>
      <c r="U8" s="38">
        <f t="shared" si="0"/>
        <v>0</v>
      </c>
      <c r="V8" s="38">
        <f t="shared" si="1"/>
        <v>8</v>
      </c>
      <c r="W8" s="38">
        <f t="shared" si="2"/>
        <v>0</v>
      </c>
      <c r="X8" s="38">
        <f t="shared" si="3"/>
        <v>0</v>
      </c>
      <c r="Y8" s="38">
        <f t="shared" si="4"/>
        <v>0</v>
      </c>
      <c r="Z8" s="38">
        <f t="shared" si="5"/>
        <v>0</v>
      </c>
      <c r="AA8" s="39">
        <f t="shared" si="6"/>
        <v>8</v>
      </c>
      <c r="AB8" s="39">
        <v>0</v>
      </c>
    </row>
    <row r="9" spans="1:28" x14ac:dyDescent="0.25">
      <c r="A9" t="s">
        <v>103</v>
      </c>
      <c r="B9" s="3">
        <v>175</v>
      </c>
      <c r="C9" s="4" t="s">
        <v>8</v>
      </c>
      <c r="D9" s="3" t="s">
        <v>8</v>
      </c>
      <c r="E9" s="3" t="s">
        <v>8</v>
      </c>
      <c r="F9" s="3" t="s">
        <v>8</v>
      </c>
      <c r="G9" s="21" t="s">
        <v>8</v>
      </c>
      <c r="H9" s="21" t="s">
        <v>8</v>
      </c>
      <c r="I9" s="21" t="s">
        <v>8</v>
      </c>
      <c r="J9" s="29" t="s">
        <v>8</v>
      </c>
      <c r="K9" s="29" t="s">
        <v>8</v>
      </c>
      <c r="L9" s="3"/>
      <c r="M9" s="3"/>
      <c r="N9" s="3"/>
      <c r="O9" s="3"/>
      <c r="P9" s="3"/>
      <c r="Q9" s="3"/>
      <c r="R9" s="3"/>
      <c r="U9" s="38">
        <f t="shared" si="0"/>
        <v>0</v>
      </c>
      <c r="V9" s="38">
        <f t="shared" si="1"/>
        <v>8</v>
      </c>
      <c r="W9" s="38">
        <f t="shared" si="2"/>
        <v>0</v>
      </c>
      <c r="X9" s="38">
        <f t="shared" si="3"/>
        <v>0</v>
      </c>
      <c r="Y9" s="38">
        <f t="shared" si="4"/>
        <v>0</v>
      </c>
      <c r="Z9" s="38">
        <f t="shared" si="5"/>
        <v>0</v>
      </c>
      <c r="AA9" s="39">
        <f t="shared" si="6"/>
        <v>8</v>
      </c>
      <c r="AB9" s="39">
        <v>0</v>
      </c>
    </row>
    <row r="10" spans="1:28" x14ac:dyDescent="0.25">
      <c r="A10" t="s">
        <v>104</v>
      </c>
      <c r="B10" s="3">
        <v>179</v>
      </c>
      <c r="C10" s="4" t="s">
        <v>8</v>
      </c>
      <c r="D10" s="3" t="s">
        <v>8</v>
      </c>
      <c r="E10" s="3" t="s">
        <v>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38">
        <f t="shared" si="0"/>
        <v>0</v>
      </c>
      <c r="V10" s="38">
        <f t="shared" si="1"/>
        <v>2</v>
      </c>
      <c r="W10" s="38">
        <f t="shared" si="2"/>
        <v>0</v>
      </c>
      <c r="X10" s="38">
        <f t="shared" si="3"/>
        <v>0</v>
      </c>
      <c r="Y10" s="38">
        <f t="shared" si="4"/>
        <v>0</v>
      </c>
      <c r="Z10" s="38">
        <f t="shared" si="5"/>
        <v>0</v>
      </c>
      <c r="AA10" s="39">
        <f t="shared" si="6"/>
        <v>2</v>
      </c>
      <c r="AB10" s="39">
        <v>0</v>
      </c>
    </row>
    <row r="11" spans="1:28" x14ac:dyDescent="0.25">
      <c r="A11" t="s">
        <v>105</v>
      </c>
      <c r="B11" s="3">
        <v>151</v>
      </c>
      <c r="C11" s="4" t="s">
        <v>8</v>
      </c>
      <c r="D11" s="21" t="s">
        <v>8</v>
      </c>
      <c r="E11" s="21" t="s">
        <v>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U11" s="38">
        <f t="shared" si="0"/>
        <v>0</v>
      </c>
      <c r="V11" s="38">
        <f t="shared" si="1"/>
        <v>2</v>
      </c>
      <c r="W11" s="38">
        <f t="shared" si="2"/>
        <v>0</v>
      </c>
      <c r="X11" s="38">
        <f t="shared" si="3"/>
        <v>0</v>
      </c>
      <c r="Y11" s="38">
        <f t="shared" si="4"/>
        <v>0</v>
      </c>
      <c r="Z11" s="38">
        <f t="shared" si="5"/>
        <v>0</v>
      </c>
      <c r="AA11" s="39">
        <f t="shared" si="6"/>
        <v>2</v>
      </c>
      <c r="AB11" s="39">
        <v>0</v>
      </c>
    </row>
    <row r="12" spans="1:28" x14ac:dyDescent="0.25">
      <c r="A12" t="s">
        <v>208</v>
      </c>
      <c r="B12" s="3">
        <v>159</v>
      </c>
      <c r="C12" s="4" t="s">
        <v>8</v>
      </c>
      <c r="D12" s="29" t="s">
        <v>8</v>
      </c>
      <c r="E12" s="1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U12" s="38">
        <f t="shared" si="0"/>
        <v>0</v>
      </c>
      <c r="V12" s="38">
        <f t="shared" si="1"/>
        <v>1</v>
      </c>
      <c r="W12" s="38">
        <f t="shared" si="2"/>
        <v>0</v>
      </c>
      <c r="X12" s="38">
        <f t="shared" si="3"/>
        <v>0</v>
      </c>
      <c r="Y12" s="38">
        <f t="shared" si="4"/>
        <v>0</v>
      </c>
      <c r="Z12" s="38">
        <f t="shared" si="5"/>
        <v>0</v>
      </c>
      <c r="AA12" s="39">
        <f t="shared" si="6"/>
        <v>1</v>
      </c>
      <c r="AB12" s="39">
        <v>0</v>
      </c>
    </row>
    <row r="13" spans="1:28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U13" s="38"/>
      <c r="V13" s="38"/>
      <c r="W13" s="38"/>
      <c r="X13" s="38"/>
      <c r="Y13" s="38"/>
      <c r="Z13" s="38"/>
      <c r="AA13" s="39"/>
      <c r="AB13" s="39"/>
    </row>
    <row r="14" spans="1:28" x14ac:dyDescent="0.25">
      <c r="A14" t="s">
        <v>106</v>
      </c>
      <c r="B14" s="3">
        <v>126</v>
      </c>
      <c r="C14" s="4" t="s">
        <v>47</v>
      </c>
      <c r="D14" s="3" t="s">
        <v>47</v>
      </c>
      <c r="E14" s="15" t="s">
        <v>47</v>
      </c>
      <c r="F14" s="15" t="s">
        <v>47</v>
      </c>
      <c r="G14" s="21" t="s">
        <v>47</v>
      </c>
      <c r="H14" s="21" t="s">
        <v>47</v>
      </c>
      <c r="I14" s="21" t="s">
        <v>47</v>
      </c>
      <c r="J14" s="21" t="s">
        <v>47</v>
      </c>
      <c r="K14" s="35" t="s">
        <v>47</v>
      </c>
      <c r="L14" s="3"/>
      <c r="M14" s="3"/>
      <c r="N14" s="3"/>
      <c r="O14" s="3"/>
      <c r="P14" s="3"/>
      <c r="Q14" s="3"/>
      <c r="R14" s="3"/>
      <c r="U14" s="38">
        <f t="shared" ref="U14:U21" si="7">COUNTIF(D14:T14,"A")</f>
        <v>0</v>
      </c>
      <c r="V14" s="38">
        <f t="shared" ref="V14:V21" si="8">COUNTIF(D14:T14,"B")</f>
        <v>0</v>
      </c>
      <c r="W14" s="38">
        <f t="shared" ref="W14:W21" si="9">COUNTIF(D14:T14,"C")</f>
        <v>8</v>
      </c>
      <c r="X14" s="38">
        <f t="shared" ref="X14:X21" si="10">COUNTIF(D14:T14,"D")</f>
        <v>0</v>
      </c>
      <c r="Y14" s="38">
        <f t="shared" ref="Y14:Y21" si="11">COUNTIF(D14:T14,"E")</f>
        <v>0</v>
      </c>
      <c r="Z14" s="38">
        <f t="shared" ref="Z14:Z21" si="12">COUNTIF(D14:T14,"F")</f>
        <v>0</v>
      </c>
      <c r="AA14" s="39">
        <f t="shared" si="6"/>
        <v>8</v>
      </c>
      <c r="AB14" s="39">
        <v>0</v>
      </c>
    </row>
    <row r="15" spans="1:28" x14ac:dyDescent="0.25">
      <c r="A15" t="s">
        <v>107</v>
      </c>
      <c r="B15" s="3">
        <v>134</v>
      </c>
      <c r="C15" s="4" t="s">
        <v>47</v>
      </c>
      <c r="D15" s="3" t="s">
        <v>47</v>
      </c>
      <c r="E15" s="3" t="s">
        <v>47</v>
      </c>
      <c r="F15" s="13" t="s">
        <v>47</v>
      </c>
      <c r="G15" s="15" t="s">
        <v>47</v>
      </c>
      <c r="H15" s="15" t="s">
        <v>47</v>
      </c>
      <c r="I15" s="21" t="s">
        <v>47</v>
      </c>
      <c r="J15" s="21" t="s">
        <v>47</v>
      </c>
      <c r="K15" s="21" t="s">
        <v>47</v>
      </c>
      <c r="L15" s="35" t="s">
        <v>47</v>
      </c>
      <c r="M15" s="3"/>
      <c r="N15" s="3"/>
      <c r="O15" s="3"/>
      <c r="P15" s="3"/>
      <c r="Q15" s="3"/>
      <c r="R15" s="3"/>
      <c r="U15" s="38">
        <f t="shared" si="7"/>
        <v>0</v>
      </c>
      <c r="V15" s="38">
        <f t="shared" si="8"/>
        <v>0</v>
      </c>
      <c r="W15" s="38">
        <f t="shared" si="9"/>
        <v>9</v>
      </c>
      <c r="X15" s="38">
        <f t="shared" si="10"/>
        <v>0</v>
      </c>
      <c r="Y15" s="38">
        <f t="shared" si="11"/>
        <v>0</v>
      </c>
      <c r="Z15" s="38">
        <f t="shared" si="12"/>
        <v>0</v>
      </c>
      <c r="AA15" s="39">
        <f t="shared" si="6"/>
        <v>9</v>
      </c>
      <c r="AB15" s="39">
        <v>0</v>
      </c>
    </row>
    <row r="16" spans="1:28" x14ac:dyDescent="0.25">
      <c r="A16" t="s">
        <v>108</v>
      </c>
      <c r="B16" s="3">
        <v>148</v>
      </c>
      <c r="C16" s="4" t="s">
        <v>47</v>
      </c>
      <c r="D16" s="3" t="s">
        <v>8</v>
      </c>
      <c r="E16" s="21" t="s">
        <v>47</v>
      </c>
      <c r="F16" s="21" t="s">
        <v>47</v>
      </c>
      <c r="G16" s="21" t="s">
        <v>47</v>
      </c>
      <c r="H16" s="21" t="s">
        <v>8</v>
      </c>
      <c r="I16" s="21" t="s">
        <v>47</v>
      </c>
      <c r="J16" s="35" t="s">
        <v>47</v>
      </c>
      <c r="K16" s="3"/>
      <c r="L16" s="3"/>
      <c r="M16" s="3"/>
      <c r="N16" s="3"/>
      <c r="O16" s="3"/>
      <c r="P16" s="3"/>
      <c r="Q16" s="3"/>
      <c r="R16" s="3"/>
      <c r="U16" s="38">
        <f t="shared" si="7"/>
        <v>0</v>
      </c>
      <c r="V16" s="38">
        <f t="shared" si="8"/>
        <v>2</v>
      </c>
      <c r="W16" s="38">
        <f t="shared" si="9"/>
        <v>5</v>
      </c>
      <c r="X16" s="38">
        <f t="shared" si="10"/>
        <v>0</v>
      </c>
      <c r="Y16" s="38">
        <f t="shared" si="11"/>
        <v>0</v>
      </c>
      <c r="Z16" s="38">
        <f t="shared" si="12"/>
        <v>0</v>
      </c>
      <c r="AA16" s="39">
        <f t="shared" si="6"/>
        <v>7</v>
      </c>
      <c r="AB16" s="39">
        <v>2</v>
      </c>
    </row>
    <row r="17" spans="1:28" x14ac:dyDescent="0.25">
      <c r="A17" t="s">
        <v>126</v>
      </c>
      <c r="B17" s="3" t="s">
        <v>18</v>
      </c>
      <c r="C17" s="4" t="s">
        <v>47</v>
      </c>
      <c r="D17" s="3" t="s">
        <v>47</v>
      </c>
      <c r="E17" s="3" t="s">
        <v>8</v>
      </c>
      <c r="F17" s="13" t="s">
        <v>47</v>
      </c>
      <c r="G17" s="21" t="s">
        <v>8</v>
      </c>
      <c r="H17" s="21" t="s">
        <v>47</v>
      </c>
      <c r="I17" s="21" t="s">
        <v>47</v>
      </c>
      <c r="J17" s="21" t="s">
        <v>8</v>
      </c>
      <c r="K17" s="3"/>
      <c r="L17" s="3"/>
      <c r="M17" s="3"/>
      <c r="N17" s="3"/>
      <c r="O17" s="3"/>
      <c r="P17" s="3"/>
      <c r="Q17" s="3"/>
      <c r="R17" s="3"/>
      <c r="U17" s="38">
        <f t="shared" si="7"/>
        <v>0</v>
      </c>
      <c r="V17" s="38">
        <f t="shared" si="8"/>
        <v>3</v>
      </c>
      <c r="W17" s="38">
        <f t="shared" si="9"/>
        <v>4</v>
      </c>
      <c r="X17" s="38">
        <f t="shared" si="10"/>
        <v>0</v>
      </c>
      <c r="Y17" s="38">
        <f t="shared" si="11"/>
        <v>0</v>
      </c>
      <c r="Z17" s="38">
        <f t="shared" si="12"/>
        <v>0</v>
      </c>
      <c r="AA17" s="39">
        <f t="shared" si="6"/>
        <v>7</v>
      </c>
      <c r="AB17" s="39">
        <v>3</v>
      </c>
    </row>
    <row r="18" spans="1:28" x14ac:dyDescent="0.25">
      <c r="A18" t="s">
        <v>110</v>
      </c>
      <c r="B18" s="3" t="s">
        <v>18</v>
      </c>
      <c r="C18" s="4" t="s">
        <v>60</v>
      </c>
      <c r="D18" s="3" t="s">
        <v>60</v>
      </c>
      <c r="E18" s="3" t="s">
        <v>60</v>
      </c>
      <c r="F18" s="15" t="s">
        <v>60</v>
      </c>
      <c r="G18" s="21" t="s">
        <v>60</v>
      </c>
      <c r="H18" s="21" t="s">
        <v>60</v>
      </c>
      <c r="I18" s="21" t="s">
        <v>60</v>
      </c>
      <c r="J18" s="29" t="s">
        <v>60</v>
      </c>
      <c r="K18" s="29" t="s">
        <v>8</v>
      </c>
      <c r="L18" s="3"/>
      <c r="M18" s="3"/>
      <c r="N18" s="3"/>
      <c r="O18" s="3"/>
      <c r="P18" s="3"/>
      <c r="Q18" s="3"/>
      <c r="R18" s="3"/>
      <c r="U18" s="38">
        <f t="shared" si="7"/>
        <v>0</v>
      </c>
      <c r="V18" s="38">
        <f t="shared" si="8"/>
        <v>1</v>
      </c>
      <c r="W18" s="38">
        <f t="shared" si="9"/>
        <v>0</v>
      </c>
      <c r="X18" s="38">
        <f t="shared" si="10"/>
        <v>7</v>
      </c>
      <c r="Y18" s="38">
        <f t="shared" si="11"/>
        <v>0</v>
      </c>
      <c r="Z18" s="38">
        <f t="shared" si="12"/>
        <v>0</v>
      </c>
      <c r="AA18" s="39">
        <f t="shared" si="6"/>
        <v>8</v>
      </c>
      <c r="AB18" s="39">
        <v>1</v>
      </c>
    </row>
    <row r="19" spans="1:28" x14ac:dyDescent="0.25">
      <c r="A19" t="s">
        <v>109</v>
      </c>
      <c r="B19" s="3">
        <v>135</v>
      </c>
      <c r="C19" s="4" t="s">
        <v>60</v>
      </c>
      <c r="D19" s="3" t="s">
        <v>60</v>
      </c>
      <c r="E19" s="3" t="s">
        <v>60</v>
      </c>
      <c r="F19" s="15" t="s">
        <v>60</v>
      </c>
      <c r="G19" s="21" t="s">
        <v>60</v>
      </c>
      <c r="H19" s="21" t="s">
        <v>60</v>
      </c>
      <c r="I19" s="21" t="s">
        <v>60</v>
      </c>
      <c r="J19" s="21" t="s">
        <v>60</v>
      </c>
      <c r="K19" s="26" t="s">
        <v>60</v>
      </c>
      <c r="L19" s="29" t="s">
        <v>60</v>
      </c>
      <c r="M19" s="3"/>
      <c r="N19" s="3"/>
      <c r="O19" s="3"/>
      <c r="P19" s="3"/>
      <c r="Q19" s="3"/>
      <c r="R19" s="3"/>
      <c r="U19" s="38">
        <f t="shared" si="7"/>
        <v>0</v>
      </c>
      <c r="V19" s="38">
        <f t="shared" si="8"/>
        <v>0</v>
      </c>
      <c r="W19" s="38">
        <f t="shared" si="9"/>
        <v>0</v>
      </c>
      <c r="X19" s="38">
        <f t="shared" si="10"/>
        <v>9</v>
      </c>
      <c r="Y19" s="38">
        <f t="shared" si="11"/>
        <v>0</v>
      </c>
      <c r="Z19" s="38">
        <f t="shared" si="12"/>
        <v>0</v>
      </c>
      <c r="AA19" s="39">
        <f t="shared" si="6"/>
        <v>9</v>
      </c>
      <c r="AB19" s="39">
        <v>0</v>
      </c>
    </row>
    <row r="20" spans="1:28" x14ac:dyDescent="0.25">
      <c r="A20" t="s">
        <v>111</v>
      </c>
      <c r="B20" s="3">
        <v>135</v>
      </c>
      <c r="C20" s="4" t="s">
        <v>60</v>
      </c>
      <c r="D20" s="3" t="s">
        <v>8</v>
      </c>
      <c r="E20" s="3" t="s">
        <v>60</v>
      </c>
      <c r="F20" s="3" t="s">
        <v>8</v>
      </c>
      <c r="G20" s="3" t="s">
        <v>60</v>
      </c>
      <c r="H20" s="3" t="s">
        <v>60</v>
      </c>
      <c r="I20" s="15" t="s">
        <v>60</v>
      </c>
      <c r="J20" s="21" t="s">
        <v>60</v>
      </c>
      <c r="K20" s="21" t="s">
        <v>60</v>
      </c>
      <c r="L20" s="21" t="s">
        <v>60</v>
      </c>
      <c r="M20" s="21" t="s">
        <v>60</v>
      </c>
      <c r="N20" s="21" t="s">
        <v>60</v>
      </c>
      <c r="O20" s="26" t="s">
        <v>60</v>
      </c>
      <c r="P20" s="29" t="s">
        <v>8</v>
      </c>
      <c r="Q20" s="3"/>
      <c r="R20" s="3"/>
      <c r="U20" s="38">
        <f t="shared" si="7"/>
        <v>0</v>
      </c>
      <c r="V20" s="38">
        <f t="shared" si="8"/>
        <v>3</v>
      </c>
      <c r="W20" s="38">
        <f t="shared" si="9"/>
        <v>0</v>
      </c>
      <c r="X20" s="38">
        <f t="shared" si="10"/>
        <v>10</v>
      </c>
      <c r="Y20" s="38">
        <f t="shared" si="11"/>
        <v>0</v>
      </c>
      <c r="Z20" s="38">
        <f t="shared" si="12"/>
        <v>0</v>
      </c>
      <c r="AA20" s="39">
        <f t="shared" si="6"/>
        <v>13</v>
      </c>
      <c r="AB20" s="39">
        <v>3</v>
      </c>
    </row>
    <row r="21" spans="1:28" x14ac:dyDescent="0.25">
      <c r="A21" t="s">
        <v>112</v>
      </c>
      <c r="B21" s="3">
        <v>139</v>
      </c>
      <c r="C21" s="4" t="s">
        <v>60</v>
      </c>
      <c r="D21" s="3" t="s">
        <v>60</v>
      </c>
      <c r="E21" s="3" t="s">
        <v>60</v>
      </c>
      <c r="F21" s="21" t="s">
        <v>60</v>
      </c>
      <c r="G21" s="21" t="s">
        <v>60</v>
      </c>
      <c r="H21" s="21" t="s">
        <v>60</v>
      </c>
      <c r="I21" s="21" t="s">
        <v>60</v>
      </c>
      <c r="J21" s="21" t="s">
        <v>60</v>
      </c>
      <c r="K21" s="21" t="s">
        <v>60</v>
      </c>
      <c r="L21" s="26" t="s">
        <v>60</v>
      </c>
      <c r="M21" s="29" t="s">
        <v>60</v>
      </c>
      <c r="N21" s="29" t="s">
        <v>8</v>
      </c>
      <c r="O21" s="3"/>
      <c r="P21" s="3"/>
      <c r="Q21" s="3"/>
      <c r="R21" s="3"/>
      <c r="U21" s="38">
        <f t="shared" si="7"/>
        <v>0</v>
      </c>
      <c r="V21" s="38">
        <f t="shared" si="8"/>
        <v>1</v>
      </c>
      <c r="W21" s="38">
        <f t="shared" si="9"/>
        <v>0</v>
      </c>
      <c r="X21" s="38">
        <f t="shared" si="10"/>
        <v>10</v>
      </c>
      <c r="Y21" s="38">
        <f t="shared" si="11"/>
        <v>0</v>
      </c>
      <c r="Z21" s="38">
        <f t="shared" si="12"/>
        <v>0</v>
      </c>
      <c r="AA21" s="39">
        <f t="shared" si="6"/>
        <v>11</v>
      </c>
      <c r="AB21" s="39">
        <v>1</v>
      </c>
    </row>
    <row r="22" spans="1:28" x14ac:dyDescent="0.25">
      <c r="B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U22" s="38"/>
      <c r="V22" s="38"/>
      <c r="W22" s="38"/>
      <c r="X22" s="38"/>
      <c r="Y22" s="38"/>
      <c r="Z22" s="38"/>
      <c r="AA22" s="39"/>
      <c r="AB22" s="39"/>
    </row>
    <row r="23" spans="1:28" x14ac:dyDescent="0.25">
      <c r="A23" t="s">
        <v>113</v>
      </c>
      <c r="B23" s="3">
        <v>116</v>
      </c>
      <c r="C23" s="4" t="s">
        <v>79</v>
      </c>
      <c r="D23" s="3" t="s">
        <v>79</v>
      </c>
      <c r="E23" s="3" t="s">
        <v>79</v>
      </c>
      <c r="F23" s="3" t="s">
        <v>60</v>
      </c>
      <c r="G23" s="3" t="s">
        <v>79</v>
      </c>
      <c r="H23" s="3" t="s">
        <v>60</v>
      </c>
      <c r="I23" s="3" t="s">
        <v>79</v>
      </c>
      <c r="J23" s="13" t="s">
        <v>79</v>
      </c>
      <c r="K23" s="21" t="s">
        <v>79</v>
      </c>
      <c r="L23" s="21" t="s">
        <v>60</v>
      </c>
      <c r="M23" s="21" t="s">
        <v>60</v>
      </c>
      <c r="N23" s="21" t="s">
        <v>79</v>
      </c>
      <c r="O23" s="29" t="s">
        <v>79</v>
      </c>
      <c r="P23" s="36" t="s">
        <v>79</v>
      </c>
      <c r="Q23" s="3"/>
      <c r="R23" s="3"/>
      <c r="U23" s="38">
        <f>COUNTIF(D23:T23,"A")</f>
        <v>0</v>
      </c>
      <c r="V23" s="38">
        <f>COUNTIF(D23:T23,"B")</f>
        <v>0</v>
      </c>
      <c r="W23" s="38">
        <f>COUNTIF(D23:T23,"C")</f>
        <v>0</v>
      </c>
      <c r="X23" s="38">
        <f>COUNTIF(D23:T23,"D")</f>
        <v>4</v>
      </c>
      <c r="Y23" s="38">
        <f>COUNTIF(D23:T23,"E")</f>
        <v>9</v>
      </c>
      <c r="Z23" s="38">
        <f>COUNTIF(D23:T23,"F")</f>
        <v>0</v>
      </c>
      <c r="AA23" s="39">
        <f t="shared" si="6"/>
        <v>13</v>
      </c>
      <c r="AB23" s="39">
        <v>4</v>
      </c>
    </row>
    <row r="24" spans="1:28" x14ac:dyDescent="0.25">
      <c r="A24" t="s">
        <v>114</v>
      </c>
      <c r="B24" s="3">
        <v>127</v>
      </c>
      <c r="C24" s="4" t="s">
        <v>79</v>
      </c>
      <c r="D24" s="3" t="s">
        <v>79</v>
      </c>
      <c r="E24" s="3" t="s">
        <v>60</v>
      </c>
      <c r="F24" s="3" t="s">
        <v>79</v>
      </c>
      <c r="G24" s="25" t="s">
        <v>60</v>
      </c>
      <c r="H24" s="29" t="s">
        <v>60</v>
      </c>
      <c r="I24" s="29" t="s">
        <v>79</v>
      </c>
      <c r="J24" s="36" t="s">
        <v>79</v>
      </c>
      <c r="K24" s="3"/>
      <c r="L24" s="3"/>
      <c r="M24" s="3"/>
      <c r="N24" s="3"/>
      <c r="O24" s="3"/>
      <c r="P24" s="3"/>
      <c r="Q24" s="3"/>
      <c r="R24" s="3"/>
      <c r="U24" s="38">
        <f>COUNTIF(D24:T24,"A")</f>
        <v>0</v>
      </c>
      <c r="V24" s="38">
        <f>COUNTIF(D24:T24,"B")</f>
        <v>0</v>
      </c>
      <c r="W24" s="38">
        <f>COUNTIF(D24:T24,"C")</f>
        <v>0</v>
      </c>
      <c r="X24" s="38">
        <f>COUNTIF(D24:T24,"D")</f>
        <v>3</v>
      </c>
      <c r="Y24" s="38">
        <f>COUNTIF(D24:T24,"E")</f>
        <v>4</v>
      </c>
      <c r="Z24" s="38">
        <f>COUNTIF(D24:T24,"F")</f>
        <v>0</v>
      </c>
      <c r="AA24" s="39">
        <f t="shared" si="6"/>
        <v>7</v>
      </c>
      <c r="AB24" s="39">
        <v>3</v>
      </c>
    </row>
    <row r="25" spans="1:28" x14ac:dyDescent="0.25">
      <c r="A25" t="s">
        <v>115</v>
      </c>
      <c r="B25" s="3">
        <v>126</v>
      </c>
      <c r="C25" s="4" t="s">
        <v>79</v>
      </c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U25" s="38">
        <f>COUNTIF(D25:T25,"A")</f>
        <v>0</v>
      </c>
      <c r="V25" s="38">
        <f>COUNTIF(D25:T25,"B")</f>
        <v>0</v>
      </c>
      <c r="W25" s="38">
        <f>COUNTIF(D25:T25,"C")</f>
        <v>0</v>
      </c>
      <c r="X25" s="38">
        <f>COUNTIF(D25:T25,"D")</f>
        <v>0</v>
      </c>
      <c r="Y25" s="38">
        <f>COUNTIF(D25:T25,"E")</f>
        <v>0</v>
      </c>
      <c r="Z25" s="38">
        <f>COUNTIF(D25:T25,"F")</f>
        <v>0</v>
      </c>
      <c r="AA25" s="39">
        <f t="shared" si="6"/>
        <v>0</v>
      </c>
      <c r="AB25" s="39">
        <v>0</v>
      </c>
    </row>
    <row r="26" spans="1:28" x14ac:dyDescent="0.25">
      <c r="A26" t="s">
        <v>116</v>
      </c>
      <c r="B26" s="3">
        <v>122</v>
      </c>
      <c r="C26" s="22" t="s">
        <v>204</v>
      </c>
      <c r="D26" s="3" t="s">
        <v>47</v>
      </c>
      <c r="E26" s="3" t="s">
        <v>47</v>
      </c>
      <c r="F26" s="3" t="s">
        <v>79</v>
      </c>
      <c r="G26" s="3" t="s">
        <v>79</v>
      </c>
      <c r="H26" s="3" t="s">
        <v>79</v>
      </c>
      <c r="I26" s="13" t="s">
        <v>47</v>
      </c>
      <c r="J26" s="13" t="s">
        <v>79</v>
      </c>
      <c r="K26" s="15" t="s">
        <v>47</v>
      </c>
      <c r="L26" s="15" t="s">
        <v>79</v>
      </c>
      <c r="M26" s="21" t="s">
        <v>79</v>
      </c>
      <c r="N26" s="21" t="s">
        <v>79</v>
      </c>
      <c r="O26" s="21" t="s">
        <v>47</v>
      </c>
      <c r="P26" s="17" t="s">
        <v>210</v>
      </c>
      <c r="Q26" s="3"/>
      <c r="R26" s="3"/>
      <c r="U26" s="38">
        <f>COUNTIF(D26:T26,"A")</f>
        <v>0</v>
      </c>
      <c r="V26" s="38">
        <f>COUNTIF(D26:T26,"B")</f>
        <v>0</v>
      </c>
      <c r="W26" s="38">
        <f>COUNTIF(D26:T26,"C")</f>
        <v>5</v>
      </c>
      <c r="X26" s="38">
        <f>COUNTIF(D26:T26,"D")</f>
        <v>0</v>
      </c>
      <c r="Y26" s="38">
        <f>COUNTIF(D26:T26,"E")</f>
        <v>7</v>
      </c>
      <c r="Z26" s="38">
        <f>COUNTIF(D26:T26,"F")</f>
        <v>0</v>
      </c>
      <c r="AA26" s="39">
        <f t="shared" si="6"/>
        <v>12</v>
      </c>
      <c r="AB26" s="39">
        <v>5</v>
      </c>
    </row>
    <row r="27" spans="1:28" x14ac:dyDescent="0.25">
      <c r="A27" t="s">
        <v>117</v>
      </c>
      <c r="B27" s="3">
        <v>128</v>
      </c>
      <c r="C27" s="4" t="s">
        <v>79</v>
      </c>
      <c r="D27" s="3" t="s">
        <v>47</v>
      </c>
      <c r="E27" s="3" t="s">
        <v>47</v>
      </c>
      <c r="F27" s="3" t="s">
        <v>79</v>
      </c>
      <c r="G27" s="3" t="s">
        <v>79</v>
      </c>
      <c r="H27" s="3" t="s">
        <v>79</v>
      </c>
      <c r="I27" s="3" t="s">
        <v>79</v>
      </c>
      <c r="J27" s="13" t="s">
        <v>47</v>
      </c>
      <c r="K27" s="13" t="s">
        <v>79</v>
      </c>
      <c r="L27" s="15" t="s">
        <v>47</v>
      </c>
      <c r="M27" s="15" t="s">
        <v>79</v>
      </c>
      <c r="N27" s="21" t="s">
        <v>79</v>
      </c>
      <c r="O27" s="21" t="s">
        <v>79</v>
      </c>
      <c r="P27" s="21" t="s">
        <v>79</v>
      </c>
      <c r="Q27" s="36" t="s">
        <v>79</v>
      </c>
      <c r="R27" s="3"/>
      <c r="U27" s="38">
        <f>COUNTIF(D27:T27,"A")</f>
        <v>0</v>
      </c>
      <c r="V27" s="38">
        <f>COUNTIF(D27:T27,"B")</f>
        <v>0</v>
      </c>
      <c r="W27" s="38">
        <f>COUNTIF(D27:T27,"C")</f>
        <v>4</v>
      </c>
      <c r="X27" s="38">
        <f>COUNTIF(D27:T27,"D")</f>
        <v>0</v>
      </c>
      <c r="Y27" s="38">
        <f>COUNTIF(D27:T27,"E")</f>
        <v>10</v>
      </c>
      <c r="Z27" s="38">
        <f>COUNTIF(D27:T27,"F")</f>
        <v>0</v>
      </c>
      <c r="AA27" s="39">
        <f t="shared" si="6"/>
        <v>14</v>
      </c>
      <c r="AB27" s="39">
        <v>4</v>
      </c>
    </row>
    <row r="28" spans="1:28" x14ac:dyDescent="0.25">
      <c r="B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3"/>
      <c r="U28" s="38"/>
      <c r="V28" s="38"/>
      <c r="W28" s="38"/>
      <c r="X28" s="38"/>
      <c r="Y28" s="38"/>
      <c r="Z28" s="38"/>
      <c r="AA28" s="39"/>
      <c r="AB28" s="39"/>
    </row>
    <row r="29" spans="1:28" x14ac:dyDescent="0.25">
      <c r="A29" t="s">
        <v>184</v>
      </c>
      <c r="B29" s="3">
        <v>123</v>
      </c>
      <c r="C29" s="4" t="s">
        <v>85</v>
      </c>
      <c r="D29" s="21" t="s">
        <v>85</v>
      </c>
      <c r="E29" s="21" t="s">
        <v>85</v>
      </c>
      <c r="F29" s="26" t="s">
        <v>60</v>
      </c>
      <c r="G29" s="26" t="s">
        <v>85</v>
      </c>
      <c r="H29" s="29" t="s">
        <v>85</v>
      </c>
      <c r="I29" s="29" t="s">
        <v>85</v>
      </c>
      <c r="J29" s="36" t="s">
        <v>85</v>
      </c>
      <c r="K29" s="36" t="s">
        <v>79</v>
      </c>
      <c r="L29" s="3"/>
      <c r="M29" s="3"/>
      <c r="N29" s="3"/>
      <c r="O29" s="3"/>
      <c r="P29" s="3"/>
      <c r="Q29" s="3"/>
      <c r="R29" s="3"/>
      <c r="U29" s="38">
        <f t="shared" ref="U29:U41" si="13">COUNTIF(D29:T29,"A")</f>
        <v>0</v>
      </c>
      <c r="V29" s="38">
        <f t="shared" ref="V29:V41" si="14">COUNTIF(D29:T29,"B")</f>
        <v>0</v>
      </c>
      <c r="W29" s="38">
        <f t="shared" ref="W29:W41" si="15">COUNTIF(D29:T29,"C")</f>
        <v>0</v>
      </c>
      <c r="X29" s="38">
        <f t="shared" ref="X29:X41" si="16">COUNTIF(D29:T29,"D")</f>
        <v>1</v>
      </c>
      <c r="Y29" s="38">
        <f t="shared" ref="Y29:Y41" si="17">COUNTIF(D29:T29,"E")</f>
        <v>1</v>
      </c>
      <c r="Z29" s="38">
        <f t="shared" ref="Z29:Z41" si="18">COUNTIF(D29:T29,"F")</f>
        <v>6</v>
      </c>
      <c r="AA29" s="39">
        <f t="shared" si="6"/>
        <v>8</v>
      </c>
      <c r="AB29" s="39">
        <v>1</v>
      </c>
    </row>
    <row r="30" spans="1:28" x14ac:dyDescent="0.25">
      <c r="A30" t="s">
        <v>118</v>
      </c>
      <c r="B30" s="3">
        <v>103</v>
      </c>
      <c r="C30" s="4" t="s">
        <v>85</v>
      </c>
      <c r="D30" s="3" t="s">
        <v>85</v>
      </c>
      <c r="E30" s="3" t="s">
        <v>85</v>
      </c>
      <c r="F30" s="3" t="s">
        <v>85</v>
      </c>
      <c r="G30" s="3" t="s">
        <v>185</v>
      </c>
      <c r="H30" s="3" t="s">
        <v>85</v>
      </c>
      <c r="I30" s="15" t="s">
        <v>85</v>
      </c>
      <c r="J30" s="15" t="s">
        <v>85</v>
      </c>
      <c r="K30" s="15" t="s">
        <v>79</v>
      </c>
      <c r="L30" s="21" t="s">
        <v>85</v>
      </c>
      <c r="M30" s="21" t="s">
        <v>85</v>
      </c>
      <c r="N30" s="21" t="s">
        <v>79</v>
      </c>
      <c r="O30" s="26" t="s">
        <v>85</v>
      </c>
      <c r="P30" s="3" t="s">
        <v>85</v>
      </c>
      <c r="Q30" s="29" t="s">
        <v>79</v>
      </c>
      <c r="R30" s="29" t="s">
        <v>85</v>
      </c>
      <c r="U30" s="38">
        <f t="shared" si="13"/>
        <v>0</v>
      </c>
      <c r="V30" s="38">
        <f t="shared" si="14"/>
        <v>0</v>
      </c>
      <c r="W30" s="38">
        <f t="shared" si="15"/>
        <v>0</v>
      </c>
      <c r="X30" s="38">
        <f t="shared" si="16"/>
        <v>0</v>
      </c>
      <c r="Y30" s="38">
        <f t="shared" si="17"/>
        <v>3</v>
      </c>
      <c r="Z30" s="38">
        <f t="shared" si="18"/>
        <v>11</v>
      </c>
      <c r="AA30" s="39">
        <f t="shared" si="6"/>
        <v>14</v>
      </c>
      <c r="AB30" s="39">
        <v>3</v>
      </c>
    </row>
    <row r="31" spans="1:28" x14ac:dyDescent="0.25">
      <c r="A31" t="s">
        <v>119</v>
      </c>
      <c r="B31" s="3">
        <v>104</v>
      </c>
      <c r="C31" s="4" t="s">
        <v>85</v>
      </c>
      <c r="D31" s="3" t="s">
        <v>85</v>
      </c>
      <c r="E31" s="3" t="s">
        <v>85</v>
      </c>
      <c r="F31" s="3" t="s">
        <v>85</v>
      </c>
      <c r="G31" s="3" t="s">
        <v>85</v>
      </c>
      <c r="H31" s="15" t="s">
        <v>85</v>
      </c>
      <c r="I31" s="15" t="s">
        <v>85</v>
      </c>
      <c r="J31" s="3"/>
      <c r="K31" s="3"/>
      <c r="L31" s="3"/>
      <c r="M31" s="3"/>
      <c r="N31" s="3"/>
      <c r="O31" s="3"/>
      <c r="P31" s="3"/>
      <c r="Q31" s="3"/>
      <c r="R31" s="3"/>
      <c r="U31" s="38">
        <f t="shared" si="13"/>
        <v>0</v>
      </c>
      <c r="V31" s="38">
        <f t="shared" si="14"/>
        <v>0</v>
      </c>
      <c r="W31" s="38">
        <f t="shared" si="15"/>
        <v>0</v>
      </c>
      <c r="X31" s="38">
        <f t="shared" si="16"/>
        <v>0</v>
      </c>
      <c r="Y31" s="38">
        <f t="shared" si="17"/>
        <v>0</v>
      </c>
      <c r="Z31" s="38">
        <f t="shared" si="18"/>
        <v>6</v>
      </c>
      <c r="AA31" s="39">
        <f t="shared" si="6"/>
        <v>6</v>
      </c>
      <c r="AB31" s="39">
        <v>0</v>
      </c>
    </row>
    <row r="32" spans="1:28" x14ac:dyDescent="0.25">
      <c r="A32" t="s">
        <v>120</v>
      </c>
      <c r="B32" s="3">
        <v>102</v>
      </c>
      <c r="C32" s="4" t="s">
        <v>85</v>
      </c>
      <c r="D32" s="3"/>
      <c r="E32" s="3" t="s">
        <v>85</v>
      </c>
      <c r="F32" s="3" t="s">
        <v>85</v>
      </c>
      <c r="G32" s="15" t="s">
        <v>85</v>
      </c>
      <c r="H32" s="15" t="s">
        <v>85</v>
      </c>
      <c r="I32" s="21" t="s">
        <v>85</v>
      </c>
      <c r="J32" s="21" t="s">
        <v>85</v>
      </c>
      <c r="K32" s="3"/>
      <c r="L32" s="3"/>
      <c r="M32" s="3"/>
      <c r="N32" s="3"/>
      <c r="O32" s="3"/>
      <c r="P32" s="3"/>
      <c r="Q32" s="3"/>
      <c r="R32" s="3"/>
      <c r="U32" s="38">
        <f t="shared" si="13"/>
        <v>0</v>
      </c>
      <c r="V32" s="38">
        <f t="shared" si="14"/>
        <v>0</v>
      </c>
      <c r="W32" s="38">
        <f t="shared" si="15"/>
        <v>0</v>
      </c>
      <c r="X32" s="38">
        <f t="shared" si="16"/>
        <v>0</v>
      </c>
      <c r="Y32" s="38">
        <f t="shared" si="17"/>
        <v>0</v>
      </c>
      <c r="Z32" s="38">
        <f t="shared" si="18"/>
        <v>6</v>
      </c>
      <c r="AA32" s="39">
        <f t="shared" si="6"/>
        <v>6</v>
      </c>
      <c r="AB32" s="39">
        <v>0</v>
      </c>
    </row>
    <row r="33" spans="1:28" x14ac:dyDescent="0.25">
      <c r="A33" t="s">
        <v>121</v>
      </c>
      <c r="B33" s="3">
        <v>89</v>
      </c>
      <c r="C33" s="4" t="s">
        <v>85</v>
      </c>
      <c r="D33" s="3" t="s">
        <v>85</v>
      </c>
      <c r="E33" s="3" t="s">
        <v>85</v>
      </c>
      <c r="F33" s="3" t="s">
        <v>85</v>
      </c>
      <c r="G33" s="3" t="s">
        <v>85</v>
      </c>
      <c r="H33" s="15" t="s">
        <v>85</v>
      </c>
      <c r="I33" s="15" t="s">
        <v>85</v>
      </c>
      <c r="J33" s="15" t="s">
        <v>79</v>
      </c>
      <c r="K33" s="21" t="s">
        <v>85</v>
      </c>
      <c r="L33" s="26" t="s">
        <v>85</v>
      </c>
      <c r="M33" s="29" t="s">
        <v>85</v>
      </c>
      <c r="N33" s="29" t="s">
        <v>85</v>
      </c>
      <c r="O33" s="36" t="s">
        <v>85</v>
      </c>
      <c r="P33" s="3"/>
      <c r="Q33" s="3"/>
      <c r="R33" s="3"/>
      <c r="U33" s="38">
        <f t="shared" si="13"/>
        <v>0</v>
      </c>
      <c r="V33" s="38">
        <f t="shared" si="14"/>
        <v>0</v>
      </c>
      <c r="W33" s="38">
        <f t="shared" si="15"/>
        <v>0</v>
      </c>
      <c r="X33" s="38">
        <f t="shared" si="16"/>
        <v>0</v>
      </c>
      <c r="Y33" s="38">
        <f t="shared" si="17"/>
        <v>1</v>
      </c>
      <c r="Z33" s="38">
        <f t="shared" si="18"/>
        <v>11</v>
      </c>
      <c r="AA33" s="39">
        <f t="shared" si="6"/>
        <v>12</v>
      </c>
      <c r="AB33" s="39">
        <v>1</v>
      </c>
    </row>
    <row r="34" spans="1:28" x14ac:dyDescent="0.25">
      <c r="A34" t="s">
        <v>152</v>
      </c>
      <c r="B34" s="3" t="s">
        <v>95</v>
      </c>
      <c r="C34" s="4" t="s">
        <v>85</v>
      </c>
      <c r="D34" s="3" t="s">
        <v>85</v>
      </c>
      <c r="E34" s="3" t="s">
        <v>85</v>
      </c>
      <c r="F34" s="29" t="s">
        <v>85</v>
      </c>
      <c r="G34" s="36" t="s">
        <v>85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U34" s="38">
        <f t="shared" si="13"/>
        <v>0</v>
      </c>
      <c r="V34" s="38">
        <f t="shared" si="14"/>
        <v>0</v>
      </c>
      <c r="W34" s="38">
        <f t="shared" si="15"/>
        <v>0</v>
      </c>
      <c r="X34" s="38">
        <f t="shared" si="16"/>
        <v>0</v>
      </c>
      <c r="Y34" s="38">
        <f t="shared" si="17"/>
        <v>0</v>
      </c>
      <c r="Z34" s="38">
        <f t="shared" si="18"/>
        <v>4</v>
      </c>
      <c r="AA34" s="39">
        <f t="shared" si="6"/>
        <v>4</v>
      </c>
      <c r="AB34" s="39">
        <v>0</v>
      </c>
    </row>
    <row r="35" spans="1:28" x14ac:dyDescent="0.25">
      <c r="A35" t="s">
        <v>177</v>
      </c>
      <c r="B35" s="3">
        <v>99</v>
      </c>
      <c r="C35" s="4" t="s">
        <v>122</v>
      </c>
      <c r="D35" s="3" t="s">
        <v>122</v>
      </c>
      <c r="E35" s="3" t="s">
        <v>122</v>
      </c>
      <c r="F35" s="13" t="s">
        <v>79</v>
      </c>
      <c r="G35" s="15" t="s">
        <v>122</v>
      </c>
      <c r="H35" s="15" t="s">
        <v>122</v>
      </c>
      <c r="I35" s="21" t="s">
        <v>122</v>
      </c>
      <c r="J35" s="21" t="s">
        <v>79</v>
      </c>
      <c r="K35" s="21" t="s">
        <v>122</v>
      </c>
      <c r="L35" s="21" t="s">
        <v>122</v>
      </c>
      <c r="M35" s="28" t="s">
        <v>122</v>
      </c>
      <c r="N35" s="3"/>
      <c r="O35" s="3"/>
      <c r="P35" s="3"/>
      <c r="Q35" s="3"/>
      <c r="R35" s="3"/>
      <c r="U35" s="38">
        <f t="shared" si="13"/>
        <v>0</v>
      </c>
      <c r="V35" s="38">
        <f t="shared" si="14"/>
        <v>0</v>
      </c>
      <c r="W35" s="38">
        <f t="shared" si="15"/>
        <v>0</v>
      </c>
      <c r="X35" s="38">
        <f t="shared" si="16"/>
        <v>0</v>
      </c>
      <c r="Y35" s="38">
        <f t="shared" si="17"/>
        <v>2</v>
      </c>
      <c r="Z35" s="38">
        <f t="shared" si="18"/>
        <v>0</v>
      </c>
      <c r="AA35" s="39">
        <f t="shared" si="6"/>
        <v>2</v>
      </c>
      <c r="AB35" s="39">
        <v>2</v>
      </c>
    </row>
    <row r="36" spans="1:28" x14ac:dyDescent="0.25">
      <c r="A36" t="s">
        <v>123</v>
      </c>
      <c r="B36" s="3">
        <v>95</v>
      </c>
      <c r="C36" s="4" t="s">
        <v>122</v>
      </c>
      <c r="D36" s="3" t="s">
        <v>122</v>
      </c>
      <c r="E36" s="3" t="s">
        <v>122</v>
      </c>
      <c r="F36" s="15" t="s">
        <v>122</v>
      </c>
      <c r="G36" s="3"/>
      <c r="H36" s="3"/>
      <c r="I36" s="21" t="s">
        <v>122</v>
      </c>
      <c r="J36" s="21" t="s">
        <v>122</v>
      </c>
      <c r="K36" s="3"/>
      <c r="L36" s="3"/>
      <c r="M36" s="3"/>
      <c r="N36" s="3"/>
      <c r="O36" s="3"/>
      <c r="P36" s="3"/>
      <c r="Q36" s="3"/>
      <c r="R36" s="3"/>
      <c r="U36" s="38">
        <f t="shared" si="13"/>
        <v>0</v>
      </c>
      <c r="V36" s="38">
        <f t="shared" si="14"/>
        <v>0</v>
      </c>
      <c r="W36" s="38">
        <f t="shared" si="15"/>
        <v>0</v>
      </c>
      <c r="X36" s="38">
        <f t="shared" si="16"/>
        <v>0</v>
      </c>
      <c r="Y36" s="38">
        <f t="shared" si="17"/>
        <v>0</v>
      </c>
      <c r="Z36" s="38">
        <f t="shared" si="18"/>
        <v>0</v>
      </c>
      <c r="AA36" s="39">
        <f t="shared" si="6"/>
        <v>0</v>
      </c>
      <c r="AB36" s="39">
        <v>0</v>
      </c>
    </row>
    <row r="37" spans="1:28" x14ac:dyDescent="0.25">
      <c r="A37" t="s">
        <v>124</v>
      </c>
      <c r="B37" s="3">
        <v>113</v>
      </c>
      <c r="C37" s="4" t="s">
        <v>122</v>
      </c>
      <c r="D37" s="3" t="s">
        <v>122</v>
      </c>
      <c r="E37" s="3" t="s">
        <v>79</v>
      </c>
      <c r="F37" s="3" t="s">
        <v>122</v>
      </c>
      <c r="G37" s="3" t="s">
        <v>79</v>
      </c>
      <c r="H37" s="15" t="s">
        <v>122</v>
      </c>
      <c r="I37" s="21" t="s">
        <v>122</v>
      </c>
      <c r="J37" s="21" t="s">
        <v>122</v>
      </c>
      <c r="K37" s="21" t="s">
        <v>79</v>
      </c>
      <c r="L37" s="21" t="s">
        <v>122</v>
      </c>
      <c r="M37" s="21" t="s">
        <v>122</v>
      </c>
      <c r="N37" s="28" t="s">
        <v>122</v>
      </c>
      <c r="O37" s="29" t="s">
        <v>122</v>
      </c>
      <c r="P37" s="3"/>
      <c r="Q37" s="3"/>
      <c r="R37" s="3"/>
      <c r="U37" s="38">
        <f t="shared" si="13"/>
        <v>0</v>
      </c>
      <c r="V37" s="38">
        <f t="shared" si="14"/>
        <v>0</v>
      </c>
      <c r="W37" s="38">
        <f t="shared" si="15"/>
        <v>0</v>
      </c>
      <c r="X37" s="38">
        <f t="shared" si="16"/>
        <v>0</v>
      </c>
      <c r="Y37" s="38">
        <f t="shared" si="17"/>
        <v>3</v>
      </c>
      <c r="Z37" s="38">
        <f t="shared" si="18"/>
        <v>0</v>
      </c>
      <c r="AA37" s="39">
        <f t="shared" si="6"/>
        <v>3</v>
      </c>
      <c r="AB37" s="39">
        <v>3</v>
      </c>
    </row>
    <row r="38" spans="1:28" x14ac:dyDescent="0.25">
      <c r="A38" t="s">
        <v>125</v>
      </c>
      <c r="B38" s="3">
        <v>107</v>
      </c>
      <c r="C38" s="4" t="s">
        <v>122</v>
      </c>
      <c r="D38" s="3" t="s">
        <v>122</v>
      </c>
      <c r="E38" s="3" t="s">
        <v>122</v>
      </c>
      <c r="F38" s="3" t="s">
        <v>122</v>
      </c>
      <c r="G38" s="15" t="s">
        <v>122</v>
      </c>
      <c r="H38" s="15" t="s">
        <v>122</v>
      </c>
      <c r="I38" s="21" t="s">
        <v>122</v>
      </c>
      <c r="J38" s="21" t="s">
        <v>122</v>
      </c>
      <c r="K38" s="21" t="s">
        <v>122</v>
      </c>
      <c r="L38" s="28" t="s">
        <v>122</v>
      </c>
      <c r="M38" s="29" t="s">
        <v>122</v>
      </c>
      <c r="U38" s="38">
        <f t="shared" si="13"/>
        <v>0</v>
      </c>
      <c r="V38" s="38">
        <f t="shared" si="14"/>
        <v>0</v>
      </c>
      <c r="W38" s="38">
        <f t="shared" si="15"/>
        <v>0</v>
      </c>
      <c r="X38" s="38">
        <f t="shared" si="16"/>
        <v>0</v>
      </c>
      <c r="Y38" s="38">
        <f t="shared" si="17"/>
        <v>0</v>
      </c>
      <c r="Z38" s="38">
        <f t="shared" si="18"/>
        <v>0</v>
      </c>
      <c r="AA38" s="39">
        <f t="shared" si="6"/>
        <v>0</v>
      </c>
      <c r="AB38" s="39">
        <v>0</v>
      </c>
    </row>
    <row r="39" spans="1:28" x14ac:dyDescent="0.25">
      <c r="A39" t="s">
        <v>178</v>
      </c>
      <c r="B39" s="3" t="s">
        <v>179</v>
      </c>
      <c r="C39" s="4" t="s">
        <v>122</v>
      </c>
      <c r="D39" s="3" t="s">
        <v>122</v>
      </c>
      <c r="E39" s="15" t="s">
        <v>122</v>
      </c>
      <c r="F39" s="21" t="s">
        <v>122</v>
      </c>
      <c r="G39" s="28" t="s">
        <v>122</v>
      </c>
      <c r="H39" s="29" t="s">
        <v>79</v>
      </c>
      <c r="I39" s="29" t="s">
        <v>122</v>
      </c>
      <c r="U39" s="38">
        <f t="shared" si="13"/>
        <v>0</v>
      </c>
      <c r="V39" s="38">
        <f t="shared" si="14"/>
        <v>0</v>
      </c>
      <c r="W39" s="38">
        <f t="shared" si="15"/>
        <v>0</v>
      </c>
      <c r="X39" s="38">
        <f t="shared" si="16"/>
        <v>0</v>
      </c>
      <c r="Y39" s="38">
        <f t="shared" si="17"/>
        <v>1</v>
      </c>
      <c r="Z39" s="38">
        <f t="shared" si="18"/>
        <v>0</v>
      </c>
      <c r="AA39" s="39">
        <f t="shared" si="6"/>
        <v>1</v>
      </c>
      <c r="AB39" s="39">
        <v>1</v>
      </c>
    </row>
    <row r="40" spans="1:28" x14ac:dyDescent="0.25">
      <c r="A40" t="s">
        <v>171</v>
      </c>
      <c r="B40" s="3" t="s">
        <v>52</v>
      </c>
      <c r="C40" s="4" t="s">
        <v>122</v>
      </c>
      <c r="D40" s="3" t="s">
        <v>122</v>
      </c>
      <c r="E40" s="3" t="s">
        <v>122</v>
      </c>
      <c r="F40" s="15" t="s">
        <v>122</v>
      </c>
      <c r="G40" s="21" t="s">
        <v>122</v>
      </c>
      <c r="H40" s="21" t="s">
        <v>122</v>
      </c>
      <c r="I40" s="21" t="s">
        <v>79</v>
      </c>
      <c r="J40" s="21" t="s">
        <v>122</v>
      </c>
      <c r="K40" s="21" t="s">
        <v>79</v>
      </c>
      <c r="L40" s="29" t="s">
        <v>79</v>
      </c>
      <c r="M40" s="29" t="s">
        <v>122</v>
      </c>
      <c r="U40" s="38">
        <f t="shared" si="13"/>
        <v>0</v>
      </c>
      <c r="V40" s="38">
        <f t="shared" si="14"/>
        <v>0</v>
      </c>
      <c r="W40" s="38">
        <f t="shared" si="15"/>
        <v>0</v>
      </c>
      <c r="X40" s="38">
        <f t="shared" si="16"/>
        <v>0</v>
      </c>
      <c r="Y40" s="38">
        <f t="shared" si="17"/>
        <v>3</v>
      </c>
      <c r="Z40" s="38">
        <f t="shared" si="18"/>
        <v>0</v>
      </c>
      <c r="AA40" s="39">
        <f t="shared" si="6"/>
        <v>3</v>
      </c>
      <c r="AB40" s="39">
        <v>3</v>
      </c>
    </row>
    <row r="41" spans="1:28" x14ac:dyDescent="0.25">
      <c r="A41" t="s">
        <v>202</v>
      </c>
      <c r="B41" s="3">
        <v>91</v>
      </c>
      <c r="C41" s="4" t="s">
        <v>122</v>
      </c>
      <c r="D41" s="21" t="s">
        <v>47</v>
      </c>
      <c r="E41" s="29" t="s">
        <v>85</v>
      </c>
      <c r="F41" s="36" t="s">
        <v>85</v>
      </c>
      <c r="U41" s="38">
        <f t="shared" si="13"/>
        <v>0</v>
      </c>
      <c r="V41" s="38">
        <f t="shared" si="14"/>
        <v>0</v>
      </c>
      <c r="W41" s="38">
        <f t="shared" si="15"/>
        <v>1</v>
      </c>
      <c r="X41" s="38">
        <f t="shared" si="16"/>
        <v>0</v>
      </c>
      <c r="Y41" s="38">
        <f t="shared" si="17"/>
        <v>0</v>
      </c>
      <c r="Z41" s="38">
        <f t="shared" si="18"/>
        <v>2</v>
      </c>
      <c r="AA41" s="39">
        <f t="shared" si="6"/>
        <v>3</v>
      </c>
      <c r="AB41" s="39">
        <v>1</v>
      </c>
    </row>
    <row r="43" spans="1:28" x14ac:dyDescent="0.25">
      <c r="U43" s="40" t="s">
        <v>225</v>
      </c>
      <c r="V43" s="40"/>
      <c r="W43" s="40"/>
      <c r="X43" s="40"/>
      <c r="Y43" s="40"/>
      <c r="Z43" s="40"/>
      <c r="AA43" s="40"/>
      <c r="AB43" s="40"/>
    </row>
  </sheetData>
  <mergeCells count="1">
    <mergeCell ref="U2:Z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B'th</vt:lpstr>
      <vt:lpstr>High</vt:lpstr>
      <vt:lpstr>NewM</vt:lpstr>
      <vt:lpstr>Ple</vt:lpstr>
      <vt:lpstr>Purb</vt:lpstr>
      <vt:lpstr>Ring</vt:lpstr>
      <vt:lpstr>South</vt:lpstr>
      <vt:lpstr>Wimb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2016-10-10T13:27:11Z</dcterms:created>
  <dcterms:modified xsi:type="dcterms:W3CDTF">2017-05-12T18:03:12Z</dcterms:modified>
</cp:coreProperties>
</file>